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7220" windowHeight="7410" activeTab="12"/>
  </bookViews>
  <sheets>
    <sheet name="สรุปผล" sheetId="13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definedNames>
    <definedName name="_xlnm.Print_Titles" localSheetId="10">ก.ค.68!$2:$4</definedName>
    <definedName name="_xlnm.Print_Titles" localSheetId="5">ก.พ.68!$2:$4</definedName>
    <definedName name="_xlnm.Print_Titles" localSheetId="12">ก.ย.68!$2:$4</definedName>
    <definedName name="_xlnm.Print_Titles" localSheetId="3">ธ.ค.67!$2:$4</definedName>
    <definedName name="_xlnm.Print_Titles" localSheetId="8">พ.ค.68!$2:$4</definedName>
    <definedName name="_xlnm.Print_Titles" localSheetId="2">พ.ย.67!$2:$4</definedName>
    <definedName name="_xlnm.Print_Titles" localSheetId="4">ม.ค.68!$2:$4</definedName>
    <definedName name="_xlnm.Print_Titles" localSheetId="9">มิ.ย.68!$2:$4</definedName>
    <definedName name="_xlnm.Print_Titles" localSheetId="6">มี.ค.68!$2:$4</definedName>
    <definedName name="_xlnm.Print_Titles" localSheetId="7">เม.ย.68!$2:$4</definedName>
    <definedName name="_xlnm.Print_Titles" localSheetId="11">ส.ค.68!$2:$4</definedName>
  </definedNames>
  <calcPr calcId="144525"/>
</workbook>
</file>

<file path=xl/calcChain.xml><?xml version="1.0" encoding="utf-8"?>
<calcChain xmlns="http://schemas.openxmlformats.org/spreadsheetml/2006/main">
  <c r="E27" i="8" l="1"/>
  <c r="C27" i="8"/>
  <c r="C28" i="8" s="1"/>
  <c r="D5" i="13" s="1"/>
  <c r="C7" i="13"/>
  <c r="C6" i="13"/>
  <c r="E60" i="12"/>
  <c r="E43" i="11"/>
  <c r="E46" i="10"/>
  <c r="E31" i="9"/>
  <c r="C9" i="13"/>
  <c r="E23" i="7"/>
  <c r="C36" i="6"/>
  <c r="C38" i="6"/>
  <c r="E35" i="6"/>
  <c r="E37" i="5"/>
  <c r="E27" i="4"/>
  <c r="C61" i="3"/>
  <c r="C63" i="3"/>
  <c r="E60" i="3"/>
  <c r="E45" i="2"/>
  <c r="E20" i="1"/>
  <c r="D7" i="13"/>
  <c r="C60" i="12"/>
  <c r="C45" i="11"/>
  <c r="C44" i="11"/>
  <c r="C43" i="11"/>
  <c r="C48" i="10"/>
  <c r="C47" i="10"/>
  <c r="C46" i="10"/>
  <c r="C33" i="9"/>
  <c r="C32" i="9"/>
  <c r="C31" i="9"/>
  <c r="C29" i="8"/>
  <c r="D6" i="13" s="1"/>
  <c r="C23" i="7"/>
  <c r="C37" i="6"/>
  <c r="C35" i="6"/>
  <c r="C39" i="5"/>
  <c r="C38" i="5"/>
  <c r="C37" i="5"/>
  <c r="C27" i="4"/>
  <c r="C62" i="3"/>
  <c r="C60" i="3"/>
  <c r="C47" i="2"/>
  <c r="C46" i="2"/>
  <c r="C45" i="2"/>
  <c r="C20" i="1"/>
  <c r="C8" i="13"/>
  <c r="C5" i="13" l="1"/>
  <c r="D9" i="13"/>
  <c r="D8" i="13"/>
</calcChain>
</file>

<file path=xl/sharedStrings.xml><?xml version="1.0" encoding="utf-8"?>
<sst xmlns="http://schemas.openxmlformats.org/spreadsheetml/2006/main" count="1551" uniqueCount="602">
  <si>
    <t>แบบ สขร. 1</t>
  </si>
  <si>
    <t>แบบสรุปผลการดำเนินการจัดซื้อจัดจ้างในรอบเดือนตุลาคม 2567</t>
  </si>
  <si>
    <t>กรมการจัดหางาน</t>
  </si>
  <si>
    <t>วันที่ 1 - 31 เดือน ตุลาคม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</si>
  <si>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</si>
  <si>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</si>
  <si>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</si>
  <si>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</si>
  <si>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</si>
  <si>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</si>
  <si>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</si>
  <si>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</si>
  <si>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</si>
  <si>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</si>
  <si>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</si>
  <si>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</si>
  <si>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</si>
  <si>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</si>
  <si>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</si>
  <si>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จัดซื้อพัสดุ (รายการน้ำดื่ม)</t>
  </si>
  <si>
    <t>วิธีเฉพาะเจาะจง</t>
  </si>
  <si>
    <t>บริษัท ทีซีซี น้ำดื่มสยาม จำกัด</t>
  </si>
  <si>
    <t>เป็นผู้มีคุณสมบัติตรงตาม</t>
  </si>
  <si>
    <t>ใบเสร็จรับเงินเลขที่ SI122410/00156</t>
  </si>
  <si>
    <t>จำนวน 1 รายการ</t>
  </si>
  <si>
    <t>เงื่อนไขที่กำหนด</t>
  </si>
  <si>
    <t>ลงวันที่ 16 ตุลาคม 2567</t>
  </si>
  <si>
    <t>แบบสรุปผลการดำเนินการจัดซื้อจัดจ้างในรอบเดือนพฤศจิกายน 2567</t>
  </si>
  <si>
    <t>วันที่ 1 - 30 เดือน พฤศจิกายน พ.ศ. 2567</t>
  </si>
  <si>
    <t>แบบสรุปผลการดำเนินการจัดซื้อจัดจ้างในรอบเดือนธันวาคม 2567</t>
  </si>
  <si>
    <t>วันที่ 1 - 31 เดือน ธันวาคม พ.ศ. 2567</t>
  </si>
  <si>
    <t>ใบเสร็จรับเงินเลขที่ SI122412/00126</t>
  </si>
  <si>
    <t>1,349.81</t>
  </si>
  <si>
    <t>ลงวันที่ 12 ธันวาคม 2567</t>
  </si>
  <si>
    <t>ใบเสร็จรับเงินเลขที่ SI122411/00147</t>
  </si>
  <si>
    <t>ลงวันที่ 14 พฤศจิกายน 2567</t>
  </si>
  <si>
    <t>แบบสรุปผลการดำเนินการจัดซื้อจัดจ้างในรอบเดือนมกราคม 2568</t>
  </si>
  <si>
    <t>วันที่ 1 - 31 เดือน มกราคม พ.ศ. 2568</t>
  </si>
  <si>
    <t>จ้างซ่อมแซมครุภัณฑ์คอมพิวเตอร์ (เครื่องพิมพ์เอกสาร)</t>
  </si>
  <si>
    <t>ร้านอารีมา 24 สเตชั่นเนอร์รี่</t>
  </si>
  <si>
    <t>ตามใบเสนอราคาเลขที่ 2024/00049</t>
  </si>
  <si>
    <t>จำนวน 1 เครื่อง</t>
  </si>
  <si>
    <t>ลงวันที่ 18 ธันวาคม 2567</t>
  </si>
  <si>
    <t>บริษัท ทีทีซี น้ำดื่มสยาม จำกัด</t>
  </si>
  <si>
    <t>ตามใบเสร็จรับเงินเลขที่ SI122501/00166</t>
  </si>
  <si>
    <t>จำนวน 2 รายการ</t>
  </si>
  <si>
    <t>ลงวันที่ 15 มกราคม 2568</t>
  </si>
  <si>
    <t>แบบสรุปผลการดำเนินการจัดซื้อจัดจ้างในรอบเดือนกุมภาพันธ์ 2568</t>
  </si>
  <si>
    <t>วันที่ 1 - 28 เดือน กุมภาพันธ์ 2568</t>
  </si>
  <si>
    <t>ตามใบเสร็จรับเงินเลขที่ SI122502/00123</t>
  </si>
  <si>
    <t>ลงวันที่ 11 กุมภาพันธ์ 2568</t>
  </si>
  <si>
    <t>แบบสรุปผลการดำเนินการจัดซื้อจัดจ้างในรอบเดือนมีนาคม 2568</t>
  </si>
  <si>
    <t>วันที่ 1 - 31 เดือน มีนาคม พ.ศ. 2568</t>
  </si>
  <si>
    <t>แบบสรุปผลการดำเนินการจัดซื้อจัดจ้างในรอบเดือนเมษายน 2568</t>
  </si>
  <si>
    <t>วันที่ 1 - 30 เดือน เมษายน พ.ศ. 2568</t>
  </si>
  <si>
    <t>แบบสรุปผลการดำเนินการจัดซื้อจัดจ้างในรอบเดือนพฤษภาคม 2568</t>
  </si>
  <si>
    <t>วันที่ 1 - 30 เดือน พฤษภาคม พ.ศ. 2568</t>
  </si>
  <si>
    <t>แบบสรุปผลการดำเนินการจัดซื้อจัดจ้างในรอบเดือนมิถุนายน 2568</t>
  </si>
  <si>
    <t>วันที่ 1 - 30 เดือน มิถุนายน พ.ศ. 2568</t>
  </si>
  <si>
    <t>จัดซื้อน้ำดื่ม จำนวน 1 รายการ</t>
  </si>
  <si>
    <t>ใบเสร็จรับเงินเลขที่ SI122505/00128</t>
  </si>
  <si>
    <t>ลงวันที่ 14 พฤษภาคม 2568</t>
  </si>
  <si>
    <t>ใบเสร็จรับเงินเลขที่ SI122506/00191</t>
  </si>
  <si>
    <t>ลงวันที่ 18 มิถุนายน 2568</t>
  </si>
  <si>
    <t>จ้างทำตรายาง จำนวน 26 อัน</t>
  </si>
  <si>
    <t>ห้างหุ้นส่วน ซี.สมาร์ท ซัพพลาย</t>
  </si>
  <si>
    <t>ใบเสนอราคาเลขที่ 10036</t>
  </si>
  <si>
    <t>จ้างซ่อมแซมครุภัณฑ์สำนักงาน</t>
  </si>
  <si>
    <t>ร้านวิชัยการช่าง</t>
  </si>
  <si>
    <t>ใบเสนอราคาเลขที่ 1617 21</t>
  </si>
  <si>
    <t>(เครื่องปรับอากาศ) จำนวน 1 เครื่อง</t>
  </si>
  <si>
    <t>แบบสรุปผลการดำเนินการจัดซื้อจัดจ้างในรอบเดือนกรกฎาคม 2568</t>
  </si>
  <si>
    <t>วันที่ 1 - 31 เดือน กรกฎาคม พ.ศ. 2568</t>
  </si>
  <si>
    <t xml:space="preserve">จัดซื้อพัสดุรายการน้ำดื่ม </t>
  </si>
  <si>
    <t>ใบเสร็จรับเงินเลขที่ SI122507/00189</t>
  </si>
  <si>
    <t>ลงวันที่ 16 กรกฎาคม 2568</t>
  </si>
  <si>
    <t xml:space="preserve">จ้างทำป้ายชื่อ จำนวน 1 ป้าย </t>
  </si>
  <si>
    <t>บริษัท วี วิคเตอร์ จำกัด</t>
  </si>
  <si>
    <t>ใบแจ้งหนี้เลขที่ WeV/IV 034</t>
  </si>
  <si>
    <t>และตรายาง จำนวน 2 อัน</t>
  </si>
  <si>
    <t>ลงวันที่ 29 กรกฎาคม 2568</t>
  </si>
  <si>
    <t>ของสำนักผู้ตรวจราชการกรม</t>
  </si>
  <si>
    <t>แบบสรุปผลการดำเนินการจัดซื้อจัดจ้างในรอบเดือนสิงหาคม 2568</t>
  </si>
  <si>
    <t>วันที่ 1 - 31 เดือน สิงหาคม พ.ศ. 2568</t>
  </si>
  <si>
    <t>จ้างทำตรายาง จำนวน 8 อัน</t>
  </si>
  <si>
    <t>ใบแจ้งหนี้เลขที่ WeV/IV 036</t>
  </si>
  <si>
    <t>ลงวันที่ 4 สิงหาคม 2568</t>
  </si>
  <si>
    <t>ใบเสร็จรับเงินเลขที่ SI122508/00193</t>
  </si>
  <si>
    <t>ลงวันที่ 20 สิงหาคม 2568</t>
  </si>
  <si>
    <t>แบบสรุปผลการดำเนินการจัดซื้อจัดจ้างในรอบเดือนกันยายน 2568</t>
  </si>
  <si>
    <t>วันที่ 1 - 30 เดือน กันยายน พ.ศ. 2568</t>
  </si>
  <si>
    <t>จ้างทำตรายาง จำนวน 5 อัน</t>
  </si>
  <si>
    <t xml:space="preserve">ใบเสนอราคาเลขที่ 0718 01 </t>
  </si>
  <si>
    <t>ใบเสนอราคาเลขที่ 2207 22</t>
  </si>
  <si>
    <t>ลงวันที่ 8 สิงหาคม 2568</t>
  </si>
  <si>
    <t>จ้างซ่อมแซมรถยนต์ทะเบียน ญล 7454</t>
  </si>
  <si>
    <t>บริษัท ก.เจริญการยาง จำกัด</t>
  </si>
  <si>
    <t>ใบสั่งจ้างเลขที่ 24/2568</t>
  </si>
  <si>
    <t>กทม.</t>
  </si>
  <si>
    <t>ลงวันที่ 22 ตุลาคม 2567</t>
  </si>
  <si>
    <t>จ้างซ่อมแซมรถยนต์ทะเบียน ฮย 7209</t>
  </si>
  <si>
    <t>ใบสั่งจ้างเลขที่ 51/2568</t>
  </si>
  <si>
    <t>ลงวันที่ 29 ตุลาคม 2567</t>
  </si>
  <si>
    <t>ใบสั่งจ้างเลขที่ 52/2568</t>
  </si>
  <si>
    <t>ซื้อวัสดุคอมพิวเตอร์ จำนวน 3 รายการ</t>
  </si>
  <si>
    <t>ใบสั่งซื้อเลขที่ 37/2568</t>
  </si>
  <si>
    <t>วัสดุงานบ้านงานครัว จำนวน 4 รายการ</t>
  </si>
  <si>
    <t>ลงวันที่ 24 ตุลาคม 2567</t>
  </si>
  <si>
    <t>วัสดุไฟฟ้าและวิทยุ จำนวน 5 รายการ</t>
  </si>
  <si>
    <t>วัสดุสำนักงาน จำนวน 10 รายการ</t>
  </si>
  <si>
    <t>รวม 22 รายการ</t>
  </si>
  <si>
    <t>จ้างขนย้ายเอกสาร</t>
  </si>
  <si>
    <t>นายใหญ่ พรรณิกร</t>
  </si>
  <si>
    <t>ใบสั่งจ้างเลขที่ 90/2568</t>
  </si>
  <si>
    <t>ลงวันที่ 8 พฤศจิกายน 2567</t>
  </si>
  <si>
    <t>จ้างผลิตสื่อประชาสัมพันธ์ในรูปแบบ</t>
  </si>
  <si>
    <t>บริษัท ทาร์เกต บิวบอร์ด จำกัด</t>
  </si>
  <si>
    <t>ใบสั่งจ้างเลขที่ 109/2568</t>
  </si>
  <si>
    <t>สื่อวีดิทัศน์</t>
  </si>
  <si>
    <t>ลงวันที่ 18 พฤศจิกายน 2567</t>
  </si>
  <si>
    <t>จ้างทำสื่อประชาสัมพันธ์แนะนำ</t>
  </si>
  <si>
    <t>ร้านต้นศิลป์</t>
  </si>
  <si>
    <t>ใบสั่งจ้างเลขที่ 102/2568</t>
  </si>
  <si>
    <t>เครือข่ายข้อมูลข่าวสารตลาดแรงงานฯ</t>
  </si>
  <si>
    <t>ลงวันที่ 13 พฤศจิกายน 2567</t>
  </si>
  <si>
    <t>ในรูปแบบกระเป๋าผ้า</t>
  </si>
  <si>
    <t>จ้างเหมาบำรุงรักษาระบบให้บริการ</t>
  </si>
  <si>
    <t>บริษัท วอยซ์เทล จำกัด</t>
  </si>
  <si>
    <t>ใบสั่งจ้างเลขที่ 114/2568</t>
  </si>
  <si>
    <t>ทางโทรศัพท์สายด่วน 1694</t>
  </si>
  <si>
    <t>ลงวันที่26 พฤศจิกายน 2567</t>
  </si>
  <si>
    <t>ในปีงบประมาณ พ.ศ. 2568</t>
  </si>
  <si>
    <t>จ้างเผยแพร่สื่อประชาสัมพันธ์ในรูปแบบ</t>
  </si>
  <si>
    <t>บริษัท แอดแม็กซ์ เอเจนซี่ จำกัด</t>
  </si>
  <si>
    <t>ใบสั่งจ้างเลขที่ 120/2568</t>
  </si>
  <si>
    <t>สื่อออนไลน์</t>
  </si>
  <si>
    <t>ลงวันที่ 21 พฤศจิกายน 2567</t>
  </si>
  <si>
    <t xml:space="preserve">จ้างเหมาซ่อมแซมรถยนต์ราชการ </t>
  </si>
  <si>
    <t>ใบสางจ้างเลขที่ 125/2568</t>
  </si>
  <si>
    <t>หมายเลขทะเบียน ฮย 7209 กทม.</t>
  </si>
  <si>
    <t>ลงวันที่ 25 พฤศจิกายน 2567</t>
  </si>
  <si>
    <t>ใบสั่งจ้างเลขที่ 124/2568</t>
  </si>
  <si>
    <t>หมายเลขทะเบียน ชผ 8165 กทม.</t>
  </si>
  <si>
    <t>จ้างบำรุงรักษาโปรแกรมระบบบริหาร</t>
  </si>
  <si>
    <t>บริษัท โทแพซเทค จำกัด</t>
  </si>
  <si>
    <t>ใบสั่งจ้างเลขที่ 129/2568</t>
  </si>
  <si>
    <t>และติดตามงบประมาณเงินกองทุนเพื่อ</t>
  </si>
  <si>
    <t>ลงวันที่ 26 พฤศจิกายน 2567</t>
  </si>
  <si>
    <t>การบริการจัดการการทำงานของ</t>
  </si>
  <si>
    <t>คนต่างด้าว ประจำปีงบประมาณ</t>
  </si>
  <si>
    <t>พ.ศ. 2568</t>
  </si>
  <si>
    <t xml:space="preserve">ซื้อน้ำดึ่มสำหรับบริโภค </t>
  </si>
  <si>
    <t>ร้านต้นศิลป</t>
  </si>
  <si>
    <t>ใบสั่งซื้อเลขที่ 73/2568</t>
  </si>
  <si>
    <t>จำนวน 4 รายการ</t>
  </si>
  <si>
    <t>ลงวันที่ 12 พฤศจิกายน 2567</t>
  </si>
  <si>
    <t>ซื้อวัสดุสำนักงาน จำนวน 16 รายการ</t>
  </si>
  <si>
    <t>บริษัท วินซัม ริช จำกัด</t>
  </si>
  <si>
    <t>ใบสั่งซื้อเลขที่ 68/2568</t>
  </si>
  <si>
    <t>ลงวันที่ 11 พฤศจิกายน 2567</t>
  </si>
  <si>
    <t>วัสดุคอมพิวเตอร์ จำนวน 4 รายการ</t>
  </si>
  <si>
    <t>วัสดุงานบ้านงานครัว จำนวน 8 รายการ</t>
  </si>
  <si>
    <t>รวม 33 รายการ</t>
  </si>
  <si>
    <t>ซื้อวัสดุสำนักงาน วัสดุคอมพิวเตอร์</t>
  </si>
  <si>
    <t>ร้านพัฒนพาณิชย์</t>
  </si>
  <si>
    <t>ใบสั่งซื้อเลขที่ 79/2568</t>
  </si>
  <si>
    <t xml:space="preserve"> และวัสดุไฟฟ้าและวิทยุ</t>
  </si>
  <si>
    <t>รวมเป็นจำนวน 41 รายการ</t>
  </si>
  <si>
    <t>เช่าอาคารที่ทำการสำนักงาน</t>
  </si>
  <si>
    <t>บริษัท ซีพี แอ็กซ์ตร้า จำกัด (มหาชน)</t>
  </si>
  <si>
    <t>กรุงเทพมหานครพื้นที่ 6</t>
  </si>
  <si>
    <t>ปีงบประมาณ พ.ศ. 2568</t>
  </si>
  <si>
    <t>จ้างซ่อมแซมรถยนต์ราชการ</t>
  </si>
  <si>
    <t>ใบสั่งจ้างเลขที่ 165/2568</t>
  </si>
  <si>
    <t>หมายเลขทะเบียน ฮษ 592</t>
  </si>
  <si>
    <t>ลงวันที่ 9 ธันวาคม 2567</t>
  </si>
  <si>
    <t>กรุงเทพมหานคร</t>
  </si>
  <si>
    <t xml:space="preserve">จ้างพิมพ์ใบเสร็จรับเงิน </t>
  </si>
  <si>
    <t>บริษัท เมก้าเปเปอร์ แอนด์ ปริ้นท์ จำกัด</t>
  </si>
  <si>
    <t>ใบสั่งจ้างเลขที่ 164/2568</t>
  </si>
  <si>
    <t>(กระดาษต่อเนื่อง)</t>
  </si>
  <si>
    <t>จ้างเหมาบริการถ่ายเอกสสารและ</t>
  </si>
  <si>
    <t>พี แอนด์ พี คอปปี</t>
  </si>
  <si>
    <t>ใบสั่งจ้างเลขที่ 173/2568</t>
  </si>
  <si>
    <t>เข้าเล่มเอกสาร</t>
  </si>
  <si>
    <t>ลงวันที่ 13 ธันวาคม 2567</t>
  </si>
  <si>
    <t>จ้างทำตรายางและป้ายชื่อตำแหน่ง</t>
  </si>
  <si>
    <t>ใบสั่งจ้างเลขที่ 204/2568</t>
  </si>
  <si>
    <t>ลงวันที่ 21 ธันวาคม 2567</t>
  </si>
  <si>
    <t>จ้างทำป้ายชื่อและตรายาง</t>
  </si>
  <si>
    <t>ใบสั่งจ้างเลขที่ 203/2568</t>
  </si>
  <si>
    <t>ลงวันที่ 24 ธันวาคม 2567</t>
  </si>
  <si>
    <t>นางสาวกรวลัย ประเทืองสิทธิ์</t>
  </si>
  <si>
    <t>ใบสั่งจ้างเลขที่ 202/2568</t>
  </si>
  <si>
    <t>ซื้อวัสดุคอมพิวเตอร์ จำนวน 10 รายการ</t>
  </si>
  <si>
    <t>ใบสั่งซื้อเลขที่ 104/2568</t>
  </si>
  <si>
    <t>วัสดุสำนักงาน จำนวน 12 รายการ</t>
  </si>
  <si>
    <t>ลงวันที่ 6 ธันวาคม 2567</t>
  </si>
  <si>
    <t>วัสดุไฟฟ้าและวิทยุ จำนวน 3 รายการ</t>
  </si>
  <si>
    <t>รวม 25 รายการ</t>
  </si>
  <si>
    <t>ซื้อวัสดุสำนักงานจำนวน 6 รายการ</t>
  </si>
  <si>
    <t>ใบสั่งซื้อเลขที่ 105/2568</t>
  </si>
  <si>
    <t>วัสดุงานบ้านงานครัว จำนวน 1 รายการ</t>
  </si>
  <si>
    <t>นางเบญจมาศ เตชะบูรณะ</t>
  </si>
  <si>
    <t>ข้อตกลงเลขที่ 17/2568</t>
  </si>
  <si>
    <t>กรุงเทพมหานครพื้นที่ 2</t>
  </si>
  <si>
    <t>ใบสั่งจ้างเลขที่ 237/2568</t>
  </si>
  <si>
    <t>ลงวันที่ 8 มกราคม 2568</t>
  </si>
  <si>
    <t>ซื้อน้ำดื่มเพื่อบริโภค จำนวน 4 รายการ</t>
  </si>
  <si>
    <t>ใบสั่งซื้อเลขที่ 168/2568</t>
  </si>
  <si>
    <t>ลงวันที่ 10 มกราคม 2568</t>
  </si>
  <si>
    <t>ใบสั่งจ้างเลขที่ 258/2568</t>
  </si>
  <si>
    <t>ลงวันที่ 17 มกราคม 2568</t>
  </si>
  <si>
    <t>การบริหารจัดการการทำงานของคน</t>
  </si>
  <si>
    <t>ต่างด้าว ประจำปีงบประมาณ 2568</t>
  </si>
  <si>
    <t>บริษัท ทาร์เก็ต บิวบอร์ด จำกัด</t>
  </si>
  <si>
    <t>ใบสั่งจ้างเลขที่ 253/2568</t>
  </si>
  <si>
    <t>ลงวันที่ 16 มกราคม 2568</t>
  </si>
  <si>
    <t>จ้างเหมาจัดกิจกรรมโครงการ</t>
  </si>
  <si>
    <t>ใบสั่งจ้างเลขที่ 242/2568</t>
  </si>
  <si>
    <t>ประชาสัมพันธ์สัญจรกรมการจัดหางาน</t>
  </si>
  <si>
    <t>ประจำปี 2568 ครั้งที่ 1</t>
  </si>
  <si>
    <t>จ้างเหมาจัดสถานที่ประชุมเพื่อมอบ</t>
  </si>
  <si>
    <t>บริษัท หนึ่งศูยบ์หนึ่ง บิสสิเนสโปรดักส์</t>
  </si>
  <si>
    <t>ใบสั่งจ้างเลขที่ 275/2568</t>
  </si>
  <si>
    <t>นโยบายด้านการจัดส่งแรงงานไทยไป</t>
  </si>
  <si>
    <t>ลงวันที่ 28 มกราคม 2568</t>
  </si>
  <si>
    <t>ทำงานต่างประเทศ</t>
  </si>
  <si>
    <t>จ้างเหมาซ่อมแซมตู้โชว์และผนังห้อง</t>
  </si>
  <si>
    <t>บริษัท ทูแอดวานซ์ จำกัด</t>
  </si>
  <si>
    <t>ใบสั่งจ้างเลขที่ 301/2568</t>
  </si>
  <si>
    <t>อธิบดี ชั้น 9</t>
  </si>
  <si>
    <t>ลงวันที่ 10 กุมภาพันธ์ 2568</t>
  </si>
  <si>
    <t>จ้างเหมาบริการขนย้ายวัสดุครุภัณฑ์</t>
  </si>
  <si>
    <t>ใบสั่งจ้างเลขที่ 318/2568</t>
  </si>
  <si>
    <t>สำนักงาน</t>
  </si>
  <si>
    <t>ลงวันที่ 17 กุมภาพันธ์ 2568</t>
  </si>
  <si>
    <t>ซื้อวัสดุสำนักงาน วัสดุไฟฟ้าและวิทยุ</t>
  </si>
  <si>
    <t>ร้านอรพรรณซัพพลาย</t>
  </si>
  <si>
    <t>ใบสั่งซื้อเลขที่ 209/2568</t>
  </si>
  <si>
    <t>วัสดุก่อสร้าง วัสดุคอมพิวเตอร์ และ</t>
  </si>
  <si>
    <t>วัสดุงานบ้านงานครัว รวม 38 รายการ</t>
  </si>
  <si>
    <t>ซื้อวัสดุสำนักงานและวัสดุคอมพิวเตอร์</t>
  </si>
  <si>
    <t>ใบสั่งซื้อเลขที่ 210/2568</t>
  </si>
  <si>
    <t>รวมเป็นจำนวน 11 รายการ</t>
  </si>
  <si>
    <t>จ้างเผยแพร่สื่อประชาสัมพันธ์รูปแบบ</t>
  </si>
  <si>
    <t>บริษัท ท็อปนิส์ ดิจิตัล มีเดีย จำกัด</t>
  </si>
  <si>
    <t>ใบสั่งจ้างเลขที่ 295/2568</t>
  </si>
  <si>
    <t>สื่อโทรทัศน์</t>
  </si>
  <si>
    <t>ลงวันที่ 7 กุมภาพันธ์ 2568</t>
  </si>
  <si>
    <t>จ้างเหมาผลิตสื่อประชาสัมพันธ์</t>
  </si>
  <si>
    <t>บริษัท นัว ครีเอทีฟ แอนด์ โปรดักชั่น จำกัด</t>
  </si>
  <si>
    <t>ใบสั่งจ้างเลขที่ 326/2568</t>
  </si>
  <si>
    <t>ในรูปแบบสื่อวีดิทัศน์</t>
  </si>
  <si>
    <t>ลงวันที่ 24 กุมภาพันธ์ 2568</t>
  </si>
  <si>
    <t>ร้านวิรัตน์ อินเตอร์เทรด</t>
  </si>
  <si>
    <t>ใบสั่งจ้างเลขที่ 337/2568</t>
  </si>
  <si>
    <t>ประชาสัมพันธ์สัญจร 2568 ครั้งที่ 4</t>
  </si>
  <si>
    <t>ใบสั่งจ้างเลขที่ 311/2568</t>
  </si>
  <si>
    <t>กระเป๋าเอกสารและคู่มือประชาสัมพันธ์</t>
  </si>
  <si>
    <t>ลงวันที่ 13 กุมภาพันธ์ 2568</t>
  </si>
  <si>
    <t>ภารกิจ กรมการจัดหางาน</t>
  </si>
  <si>
    <t>จ้างซ่อมแซมห้องน้ำชายและห้องน้ำหญิง</t>
  </si>
  <si>
    <t>ใบสั่งจ้างเลขที่ 355/2568</t>
  </si>
  <si>
    <t>ชั้น 5 จำนวน 1 งาน</t>
  </si>
  <si>
    <t>ลงวันที่ 5 มีนาคม 2568</t>
  </si>
  <si>
    <t>จ้างผลิตและเผนแพร่ข่างประชาสัมพันธ์</t>
  </si>
  <si>
    <t>นาย อาชาไนย ประมวลวิจิตร</t>
  </si>
  <si>
    <t>ใบสั่งจ้างเลขที่ 357/2568</t>
  </si>
  <si>
    <t>รูปแบบสื่อสิ่งพิมพ์</t>
  </si>
  <si>
    <t>ลงวันที่ 6 มีนาคม 2568</t>
  </si>
  <si>
    <t>จ้างบริการบำรุงรักษาลิฟต์โดยสารอาคาร</t>
  </si>
  <si>
    <t>บริษัท โปรเจ็คท์ พ้อยท์ (ไทยแลนด์) จำกัด</t>
  </si>
  <si>
    <t>ใบสั่งจ้างเลขที่ 366/2568</t>
  </si>
  <si>
    <t>กรมการจัดหางาน จำนวน ๑ เครื่อง</t>
  </si>
  <si>
    <t>ลงวันที่ 12 มีนาคม 2568</t>
  </si>
  <si>
    <t>จ้างเหมาจัดกิจกรรมประชาสัมพันธ์</t>
  </si>
  <si>
    <t>ร้านโชคอนันต์ ซัพพลาย</t>
  </si>
  <si>
    <t>ใบสั่งจ้างเลขที่ 364/2568</t>
  </si>
  <si>
    <t>สัญจรประจำปี 2568 ครั้งที่ 5</t>
  </si>
  <si>
    <t>ลงวันที่ 11 มีนาคม 2568</t>
  </si>
  <si>
    <t>จ้างซ่อมแซมครุภัณฑ์คอมพิวเตอร์</t>
  </si>
  <si>
    <t>ใบสั่งจ้างเลขที่ 369/2568</t>
  </si>
  <si>
    <t>(เครื่องพิมพ์เอกสาร) จำนวน 4 เครื่อง</t>
  </si>
  <si>
    <t>ลงวันที่ 14 นาคม 2568</t>
  </si>
  <si>
    <t>ซื้อวัสดุสำนักงาน จำนวน 11 รายการ</t>
  </si>
  <si>
    <t>ใบสั่งซื้อเลขที่ 245/2568</t>
  </si>
  <si>
    <t>วัสดุคอมพิวเตอร์ จำนวน 8 รายการ</t>
  </si>
  <si>
    <t>รวม 19 รายการ</t>
  </si>
  <si>
    <t xml:space="preserve">ซ้อวัสดุคอมพิวเตอร์ จำนวน 15 รายการ </t>
  </si>
  <si>
    <t>ใบสั่งซื้อเลขที่ 244/2568</t>
  </si>
  <si>
    <t>วัสดุสำนักงาน จำนวน 20 รายการ</t>
  </si>
  <si>
    <t>วัสดุไฟฟ้าและวิทยุ จำนวน 1 รายการ</t>
  </si>
  <si>
    <t>รวม 36 รายการ</t>
  </si>
  <si>
    <t>จ้างซ่อมแซมรถยนต์รถยนต์ทะเบียน</t>
  </si>
  <si>
    <t>ร้าน อู่เปี๊ยกยนต์</t>
  </si>
  <si>
    <t>ใบสั่งจ้างเลขที่ 392/2568</t>
  </si>
  <si>
    <t>ชว 4750 กทม. และ ฮฮ 1117 กทม.</t>
  </si>
  <si>
    <t>ลงวันที่ 25 มีนาคม 2568</t>
  </si>
  <si>
    <t>จ้างพิมพ์ใบรับคำขอ (ลายน้ำ)</t>
  </si>
  <si>
    <t>บริษัท เมก้าเปเปอร์ แอนด์ ปริ้นท จำกัด</t>
  </si>
  <si>
    <t>ใบสั่งจ้างเลขที่ 399/2568</t>
  </si>
  <si>
    <t>และใบเสร็จรับเงิน (กระดาษต่อเนื่อง)</t>
  </si>
  <si>
    <t>ลงวันที่ 27 มีนาคม 2568</t>
  </si>
  <si>
    <t>จ้างซ่อมแซมรถยนต์ราชการหมายเลข</t>
  </si>
  <si>
    <t>ใบสั่งจ้างเลขที่ 452/2568</t>
  </si>
  <si>
    <t>หมายเลขทะเบียน ฮษ 590</t>
  </si>
  <si>
    <t>ลงวันที่ 11 เมษายน 2568</t>
  </si>
  <si>
    <t>จ้างปรับปรุงห้องทำงานและซ่อมแซม</t>
  </si>
  <si>
    <t>ใบสั่งจ้างเลขที่ 482/2568</t>
  </si>
  <si>
    <t>ครุภัณฑ์ทั่วไป จำนวน 1 งาน</t>
  </si>
  <si>
    <t>ลงวันที่ 28 เมษายน 2568</t>
  </si>
  <si>
    <t xml:space="preserve">ซื้อน้ำดื่มสำหรับบริโภค </t>
  </si>
  <si>
    <t xml:space="preserve">ใบสั่งซื้อเลขที่ 343/2568 </t>
  </si>
  <si>
    <t>ลงวันที่ 16 พฤษภาคม 2568</t>
  </si>
  <si>
    <t xml:space="preserve">ซื้อวัสดุสำนักงานวัสดุคอมพิวเตอร์ </t>
  </si>
  <si>
    <t>ใบสั่งซื้อเลขที่ 335/2568</t>
  </si>
  <si>
    <t>จำนวน 13 รายการ</t>
  </si>
  <si>
    <t>ใบสั่งซื้อเลขที่ 343/2568</t>
  </si>
  <si>
    <t xml:space="preserve">ใบสั่งซื้อเลขที่ 335/2568 </t>
  </si>
  <si>
    <t xml:space="preserve">ใบสั่งจ้างเลขที่ 528/2568 </t>
  </si>
  <si>
    <t>รายการลิฟต์โดยสาร จำนวน 1 งาน</t>
  </si>
  <si>
    <t>ลงวันที่ 23 พฤษภาคม 2568</t>
  </si>
  <si>
    <t>จ้างทำสื่อประชาสัมพันธ์ในรูปแบบ</t>
  </si>
  <si>
    <t>ใบสั่งจ้างเลขที่ 552/2568</t>
  </si>
  <si>
    <t>ถุงผ้าพับได้</t>
  </si>
  <si>
    <t>ลงวันที่ 9 มิถุนายน 2568</t>
  </si>
  <si>
    <t>จ้างผลิตและเผยแพร่ข่าวประชาสัมพันธ์</t>
  </si>
  <si>
    <t>บริษัท สยามเศรษฐกิจ จำกัด</t>
  </si>
  <si>
    <t>ใบสั่งจ้างเลขที่ 553/2568</t>
  </si>
  <si>
    <t>จ้างเหมาตรวจเช็คซ่อมแซมระบบปั๊มน้ำ</t>
  </si>
  <si>
    <t>ใบสั่งจ้างเลขที่ 555/2568</t>
  </si>
  <si>
    <t>จำนวน 1 งาน</t>
  </si>
  <si>
    <t>บริษัทโทแพซเทค จำกัด</t>
  </si>
  <si>
    <t>และติดตามงบประมาณเงินกองทุน</t>
  </si>
  <si>
    <t>ลงวันที่ 23 มิถุนายน 2568</t>
  </si>
  <si>
    <t>เพื่อการบริหารจัดการการทำงาน</t>
  </si>
  <si>
    <t>ของคนต่างด้าว ประจำปีงบประมาณ</t>
  </si>
  <si>
    <t>ซื้อวัสดุสำนักงาน จำนวน 12 รายการ</t>
  </si>
  <si>
    <t>ห้างหุ้นส่วนจำกัด ซี. สมาร์ท</t>
  </si>
  <si>
    <t>วัสดุคอมพิวเตอร์ จำนวน 14 รายการ</t>
  </si>
  <si>
    <t>ซัพพลาย</t>
  </si>
  <si>
    <t>ลงวันที่ 17 มิถุนายน 2568</t>
  </si>
  <si>
    <t xml:space="preserve">และวัสดุงานบ้านงานครัว จำนวน 2 </t>
  </si>
  <si>
    <t>รายการ</t>
  </si>
  <si>
    <t>ซื้อวัสดุคอมพิวเตอร์ จำนวน 13 รายการ</t>
  </si>
  <si>
    <t>ใบสั่งซื้อเลขที่ 416/2568</t>
  </si>
  <si>
    <t>ซื้อวัสดุสำนักงาน จำนวน 10 รายการ</t>
  </si>
  <si>
    <t>ลงวันที่ 3 กรกฎาคม 2568</t>
  </si>
  <si>
    <t>และวัสดุไฟฟ้าและวิทยุ</t>
  </si>
  <si>
    <t>ซื้อวัสดุสำนักงาน จำนวน 9 รายการ</t>
  </si>
  <si>
    <t>ใบสั่งซื้อเลขที่ 424/2568</t>
  </si>
  <si>
    <t xml:space="preserve">และวัสดุคอมพิวเตอร์ จำนวน 8 รายการ </t>
  </si>
  <si>
    <t>ลงวันที่ 8 กรกฎาคม 2568</t>
  </si>
  <si>
    <t xml:space="preserve">จ้างเหมาตรวจเช็คซ่อมแซมระบบปั๊มน้ำ </t>
  </si>
  <si>
    <t>ใบสั่งซื้อเลขที่ 623/2568</t>
  </si>
  <si>
    <t>ลงวันที่ 17 กรกฎาคม 2568</t>
  </si>
  <si>
    <t>จ้างซ่อมแซมบำรุงรักษาครุภัณฑ์</t>
  </si>
  <si>
    <t>แฟมิลี่ แอร์ เซอร์วิส</t>
  </si>
  <si>
    <t>ใบสั่งจ้างเลขที่ 607/2568</t>
  </si>
  <si>
    <t>สำนักงาน (เครื่องปรับอากาศ)</t>
  </si>
  <si>
    <t>จำนวน 3 เครื่อง</t>
  </si>
  <si>
    <t>ใบสั่งซื้อเลขที่ 434/2568</t>
  </si>
  <si>
    <t>ลงวันที่ 15 กรกฎาคม 2568</t>
  </si>
  <si>
    <t>ซื้อวัสดุคอมพิวเตอร์ จำนวน 15 รายการ</t>
  </si>
  <si>
    <t>ใบสั่งซื้อเลขที่ 435/2568</t>
  </si>
  <si>
    <t xml:space="preserve"> วัสดุสำนักงาน จำนวน 3 รายการ</t>
  </si>
  <si>
    <t>ใบสั่งจ้างเลขที่ 618/2568</t>
  </si>
  <si>
    <t>วัสดุอุปกรณ์ จำนวน 1 งาน</t>
  </si>
  <si>
    <t>บริษัท จอย วิชั่น จำกัด</t>
  </si>
  <si>
    <t>ใบสั่งจ้างเลขที่ 657/2568</t>
  </si>
  <si>
    <t>พัดลมมือถือ</t>
  </si>
  <si>
    <t>ลงวันที่ 31 กรกฎาคม 2568</t>
  </si>
  <si>
    <t>ซื้อวัสดุสำนักงาน จำนวน 3 รายการ</t>
  </si>
  <si>
    <t>ใบสั่งซื้อเลขที่ 510/2568</t>
  </si>
  <si>
    <t>วัสดุคอมพิวเตอร์ จำนวน 3 รายการ</t>
  </si>
  <si>
    <t>ลงวันที่ 22 สิงหาคม 2568</t>
  </si>
  <si>
    <t>ซื้อวัสดุสำนักงาน จำนวน 1 รายการ</t>
  </si>
  <si>
    <t>บริษัท ไอฟ้า สมาร์ท จำกัด</t>
  </si>
  <si>
    <t>ใบสั่งซื้อเลขที่ 517/2568</t>
  </si>
  <si>
    <t>วัสดุคอมพิวเตอร์ จำนวน 18 รายการ</t>
  </si>
  <si>
    <t>ลงวันที่ 28 สิงหาคม 2568</t>
  </si>
  <si>
    <t>ใบสั่งจ้างเลขที่ 669/2568</t>
  </si>
  <si>
    <t>(เครื่องปริ้นเตอร์) จำนวน 3 เครื่อง</t>
  </si>
  <si>
    <t>ลงวันที่ 6 สิงหาคม 2568</t>
  </si>
  <si>
    <t>จ้างซ่อมแซมและบำรุงรักษาครุภัณฑ์</t>
  </si>
  <si>
    <t>ใบสั่งจ้างเลขที่ 675/2568</t>
  </si>
  <si>
    <t xml:space="preserve"> (เครื่องปรับอากาศ) </t>
  </si>
  <si>
    <t>ใบสั่งซื้อเลขที่ 470/2568</t>
  </si>
  <si>
    <t>ซื้อวัสดุคอมพิวเตอร์ จำนวน 11 รายการ</t>
  </si>
  <si>
    <t>บริษัท ออลกู๊ด56 จำกัด</t>
  </si>
  <si>
    <t>ใบสั่งซื้อเลขที่ 476/2568</t>
  </si>
  <si>
    <t>และวัสดุสำนักงาน จำนวน 26 รายการ</t>
  </si>
  <si>
    <t>จ้างเหมาบริการบำรุงรักษาครุภัณฑ์</t>
  </si>
  <si>
    <t>ใบสั่งจ้างเลขที่ 695/2568</t>
  </si>
  <si>
    <t>ลงวันที่ 18 สิงหาคม 2568</t>
  </si>
  <si>
    <t>จำนวน 10 เครื่อง</t>
  </si>
  <si>
    <t>จ้างเหมาบริการทำความสะอาดผ้าม่าน</t>
  </si>
  <si>
    <t>ใบสั่งจ้างเลขที่ 686/2568</t>
  </si>
  <si>
    <t>ลงวันที่ 14 สิงหาคม 2568</t>
  </si>
  <si>
    <t>จ้างทำโล่ประกาศเกียรติคุณผู้เกษียณ</t>
  </si>
  <si>
    <t>บริษัท ปุญญะจันทน์ จำกัด</t>
  </si>
  <si>
    <t>ใบสั่งจ้างเลขที่ 705/2568</t>
  </si>
  <si>
    <t>อายุราชการประจำปี 2568</t>
  </si>
  <si>
    <t>ซื้อวัสดุสำนักงาน จำนวน 7 รายการ</t>
  </si>
  <si>
    <t>ใบสั่งซื้อเลขที่ 488/2568</t>
  </si>
  <si>
    <t>จ้างเหมาจัดทำผนังกั้นห้องสำหรับ</t>
  </si>
  <si>
    <t>ใบสั่งจ้างเลขที่ 724/2568</t>
  </si>
  <si>
    <t>ห้องรับเรื่องราวร้องทุกข</t>
  </si>
  <si>
    <t>ลงวันที่ 2 กันยายน 2568</t>
  </si>
  <si>
    <t xml:space="preserve">ซื้อครุภัณฑ์คอมพิวเตอร์ </t>
  </si>
  <si>
    <t>ใบสั่งซื้อเลขที่ 354/2568</t>
  </si>
  <si>
    <t>จำนวน 6 รายการ</t>
  </si>
  <si>
    <t>359,491.00</t>
  </si>
  <si>
    <t>359,491.01</t>
  </si>
  <si>
    <t>ลงวันที่ 4 กันยายน 2568</t>
  </si>
  <si>
    <t>จ้างทำตรายาง ป้ายชื่อติดผนังหน้าห้อง</t>
  </si>
  <si>
    <t>ใบสั่งจ้างเลขที่ 734/2568</t>
  </si>
  <si>
    <t>และตัวอักษรติดป้ายชื่อทำเนียบอธิบดี</t>
  </si>
  <si>
    <t>ลงวันที่ 11 กันยายน 2568</t>
  </si>
  <si>
    <t>กรมการจัดหางาน จำนวน 1 งาน</t>
  </si>
  <si>
    <t>จ้างเหมาซ่อมแซมปรับปรุงห้องน้ำ</t>
  </si>
  <si>
    <t>ใบสั่งจ้างเลขที่ 742/2568</t>
  </si>
  <si>
    <t>ผู้อำนวยการและห้องน้ำหญิง ชั้น 14</t>
  </si>
  <si>
    <t>ลงวันที่ 15 กันยายน 2568</t>
  </si>
  <si>
    <t>จ้างซ่อมแซมพื้นห้องน้ำหญิง ชั้น 10</t>
  </si>
  <si>
    <t>ใบสั่งจ้างเลขที่ 736/2568</t>
  </si>
  <si>
    <t>ลงวันที่ 12 กันยายน 2568</t>
  </si>
  <si>
    <t>จ้างเหมาซ่อมแซมปรับปรุงห้องน้ำชาย</t>
  </si>
  <si>
    <t>ใบสั่งจ้างเลขที่ 749/2568</t>
  </si>
  <si>
    <t>ของศูนย์เทคโน ชั้น 15</t>
  </si>
  <si>
    <t>ลงวันที่ 17 กันยายน 2568</t>
  </si>
  <si>
    <t>จ้างซ่อมแซมห้องน้ำชาย ชั้น 5</t>
  </si>
  <si>
    <t>ใบสั่งจ้างเลขที่ 746/2568</t>
  </si>
  <si>
    <t>ลงวันที่ 16 กันยายน 2568</t>
  </si>
  <si>
    <t>จ้างเหมาซ่อมแซมและบำรุงรักษา</t>
  </si>
  <si>
    <t>ใบสั่งจ้างเลขที่ 741/2568</t>
  </si>
  <si>
    <t>ครุภัณฑ์สำนักงาน (เครื่องปรับอากาศ)</t>
  </si>
  <si>
    <t>จำนวน 51 เครื่อง</t>
  </si>
  <si>
    <t>จ้างเหมาติดตั้งระบบอินเตอร์เน็ต</t>
  </si>
  <si>
    <t>บริษัท ธัญวิลล์ จำกัด</t>
  </si>
  <si>
    <t>ใบสั่งจ้างเลขที่ 754/2568</t>
  </si>
  <si>
    <t>ระบบโทรทัศน์วงจรปิด ระบบโทรศัพท์</t>
  </si>
  <si>
    <t>ลงวันที่ 18 กันยายน 2568</t>
  </si>
  <si>
    <t>และติดตั้งปลั๊กไฟพร้อมกราวด์และ</t>
  </si>
  <si>
    <t>สายไฟ</t>
  </si>
  <si>
    <t>จ้างเหมาบริการขนย้ายเอกสาร</t>
  </si>
  <si>
    <t>ใบสั่งจ้างเลขที่ 753/2568</t>
  </si>
  <si>
    <t>จ้างเหมาตกแต่งสถานที่และจัดพิธีสงฆ์</t>
  </si>
  <si>
    <t>บริษัท หนึ่งศูนย์หนึ่ง บิสสิเนสโปร</t>
  </si>
  <si>
    <t>ใบสั่งจ้างเลขที่ 745/2568</t>
  </si>
  <si>
    <t>ในการจัดงานวันคล้ายวันสถาปนา</t>
  </si>
  <si>
    <t>ดักส์ จำกัด</t>
  </si>
  <si>
    <t>กรมการจัดหางานครบรอบปีที่ 32</t>
  </si>
  <si>
    <t>จ้างเหมาซ่อมแซมฝ้าเพดานอาคาร</t>
  </si>
  <si>
    <t>ห้างหุ้นส่วนจำกัด นพสร ซัพพลาย</t>
  </si>
  <si>
    <t>ใบสั่งจ้างเลขที่ 759/2568</t>
  </si>
  <si>
    <t>สำนักงาน ณ ห้องปฏิบัติงาน ชั้น 12</t>
  </si>
  <si>
    <t>ลงวันที่ 19 กันยายน 2568</t>
  </si>
  <si>
    <t>(กรต.)</t>
  </si>
  <si>
    <t>จ้างเหมาบริการปรับปรุงภูมิทัศน์ภายใน</t>
  </si>
  <si>
    <t>ใบสั่งจ้างเลขที่ 758/2568</t>
  </si>
  <si>
    <t>ห้องทำงานอธิบดี</t>
  </si>
  <si>
    <t>ซื้อคอมพิวเตอร์แท็บเล็ตเพื่อทดแทน</t>
  </si>
  <si>
    <t>บริษัท ทีซีเอ็ม เทคโนโลยี จำกัด</t>
  </si>
  <si>
    <t>ใบสั่งซื้อเลขที่ 556/2568</t>
  </si>
  <si>
    <t>เครื่องที่เสื่อมสภาพการใช้งาน</t>
  </si>
  <si>
    <t>จ้างรื้อถอนและติดตั้งครุภัณฑ์สำนักงาน</t>
  </si>
  <si>
    <t>ใบสั่งจ้างเลขที่ 752/2568</t>
  </si>
  <si>
    <t>(เครื่องปรับอากาศ) จำนวน 1 งาน</t>
  </si>
  <si>
    <t>ห้องรับเรื่องราวร้องทุกข์</t>
  </si>
  <si>
    <t>จ้างทำป้ายทำเนียบรายนามและซุ้ม</t>
  </si>
  <si>
    <t>ใบสั่งจ้างเลขที่ 761/2568</t>
  </si>
  <si>
    <t>เฉลิมพระเกียรติฯ จำนวน 1 งาน</t>
  </si>
  <si>
    <t>ลงวันที่ 30 กันยายน 2568</t>
  </si>
  <si>
    <t xml:space="preserve">จ้างเหมาซ่อมแซมห้องน้ำหญิงและชาย </t>
  </si>
  <si>
    <t>ใบสั่งจ้างเลขที่ 762/2568</t>
  </si>
  <si>
    <t xml:space="preserve">ชั้น 11 </t>
  </si>
  <si>
    <t>ซื้อวัสดุงานบ้านงานครัวและวัสดุ</t>
  </si>
  <si>
    <t xml:space="preserve"> บริษัท วินซัม ริช จำกัด</t>
  </si>
  <si>
    <t>ใบสั่งซื้อเลขที่ 559/2568</t>
  </si>
  <si>
    <t>สำนักงาน จำนวน 3 รายการ</t>
  </si>
  <si>
    <t>ซื้อครุภัณฑ์สำนักงาน (รายการเก้าอี้</t>
  </si>
  <si>
    <t>ใบสั่งซื้อเลขที่ 560/2568</t>
  </si>
  <si>
    <t>สำนักงาน) จำนวน 3 รายการ</t>
  </si>
  <si>
    <t xml:space="preserve">ซื้อครุภัณฑ์สำนักงาน </t>
  </si>
  <si>
    <t>ใบสั่งซื้อเลขที่ 561/2568</t>
  </si>
  <si>
    <t>รายการเครื่องปรับอากาศ 1 เครื่อง</t>
  </si>
  <si>
    <t>E-Bidding</t>
  </si>
  <si>
    <t>ข้อตกลงเลขที่ 14/2568</t>
  </si>
  <si>
    <t>จ้างเหมาบริการบำรุงรักษาระบบสนับสนุน</t>
  </si>
  <si>
    <t xml:space="preserve">การทำงานห้องระบบคอมพิวเตอร์ </t>
  </si>
  <si>
    <t xml:space="preserve">เครื่องคอมพิวเตอร์แม่ข่ายพร้อมอุปกรณ์ </t>
  </si>
  <si>
    <t>บริษัท คอม เทรดดิ้ง จำกัด</t>
  </si>
  <si>
    <t>สัญญาเลขที่ 113/2568</t>
  </si>
  <si>
    <t>จ้างเหมาบริการทำความสะอาดอาคาร</t>
  </si>
  <si>
    <t>สถานที่ราชการภายในอาคารที่ทำการ</t>
  </si>
  <si>
    <t>กรมการจัดหางาน ปีงบประมาณ พ.ศ. 2568</t>
  </si>
  <si>
    <t>ห้างหุ้นส่วนจำกัด บีบี โปรเซอร์วิส</t>
  </si>
  <si>
    <t>บริษัท เอ็น.ซี.ซี. ออล เซอร์วิส จำกัด</t>
  </si>
  <si>
    <t>บริษัท สยามนคร จำกัด</t>
  </si>
  <si>
    <t>บริษัท พนาทัศน์ จำกัด</t>
  </si>
  <si>
    <t>บริษัท เค.เอส.ซี.คลีนนิ่ง เซอร์วิส จำกัด</t>
  </si>
  <si>
    <t>ห้างหุ้นส่วนจำกัด รุจ รุจ แล้วรวย</t>
  </si>
  <si>
    <t>บริษัท สมาร์ท แคนน่อน จำกัด</t>
  </si>
  <si>
    <t>สัญญาเลขที่ 125/2568</t>
  </si>
  <si>
    <t>คัดเลือก</t>
  </si>
  <si>
    <t xml:space="preserve">จ้างที่ปรึกษาโครงการจ้างที่ปรึกษา ศึกษา </t>
  </si>
  <si>
    <t>วิเคราะห์ กระบวนการให้บริการผ่านระบบ</t>
  </si>
  <si>
    <t>เทคโนโลยีสารสนเทศในการให้บริการ</t>
  </si>
  <si>
    <t>ประชาชนเพื่อจัดทำแผนเพื่อยกระดับ</t>
  </si>
  <si>
    <t xml:space="preserve">งานบริการด้วยเทคโนโลยีดิจิทัล </t>
  </si>
  <si>
    <t>สู่มาตรฐานของศูนย์ราชการสะดวก (GECC)</t>
  </si>
  <si>
    <t>บริษัท ซิม ซิสเต็ม (ประเทศไทย) จำกัด</t>
  </si>
  <si>
    <t xml:space="preserve">บริษัท โปรเฟสชั่นนอล ไอที เซอร์วิส </t>
  </si>
  <si>
    <t>จำกัด</t>
  </si>
  <si>
    <t>ลงวันที่ 25 ธันวาคม 2567</t>
  </si>
  <si>
    <t>สัญญาเลขที่ 130/2568</t>
  </si>
  <si>
    <t xml:space="preserve">จ้างเหมาบริการพนักงานขับรถยนต์ </t>
  </si>
  <si>
    <t xml:space="preserve">จำนวน 8 อัตรา ปีงบประมาณ พ ศ 2568 </t>
  </si>
  <si>
    <t>ปฏิบัติงาน ณ สำนักงานเลขานุการกรม</t>
  </si>
  <si>
    <t xml:space="preserve">บริษัท สุโขทัย แมเนจเม้นท์ แอนด์ </t>
  </si>
  <si>
    <t>เซอร์วิส จำกัด</t>
  </si>
  <si>
    <t>บริษัท วีอาร์ จ๊อบโปร จำกัด</t>
  </si>
  <si>
    <t>สัญญาเลขที่ 126/2568</t>
  </si>
  <si>
    <t>ลงวันที่ 17 ธันวาคม 2567</t>
  </si>
  <si>
    <t>จัดหาระบบเฝ้าระวังและรับมือ</t>
  </si>
  <si>
    <t>ภัยคุกคามความปลอดภัยคอมพิวเตอร์</t>
  </si>
  <si>
    <t xml:space="preserve"> (SOC)</t>
  </si>
  <si>
    <t>บริษัท นิวเทคโนโลยี่อินฟอร์เมชั่น จำกัด</t>
  </si>
  <si>
    <t>บริษัท โปรเทคนิคอล อินโฟ เซอร์วิส จำกัด</t>
  </si>
  <si>
    <t>บริษัท ดิจิตอล ไอที คอนซัลติ้ง จำกัด</t>
  </si>
  <si>
    <t>ลงวันที่ 18 กุมภาพันธ์ 2568</t>
  </si>
  <si>
    <t>สัญญาเลขที่ 145/2568</t>
  </si>
  <si>
    <t>บริษัท โตโยต้า กรุงไทย จำกัด</t>
  </si>
  <si>
    <t>บริษัท โตโยต้า พาราก้อน มอเตอร์ จำกัด</t>
  </si>
  <si>
    <t>ลงวันที่ 25 กุมภาพันธ์ 2568</t>
  </si>
  <si>
    <t xml:space="preserve">ซื้อครุภัณฑ์ยานพาหนะและขนส่ง </t>
  </si>
  <si>
    <t>จำนวน 22 คัน</t>
  </si>
  <si>
    <t>บริษัท วีพีแอดวานซ์ จำกัด</t>
  </si>
  <si>
    <t>กิจการค้าร่วม FD</t>
  </si>
  <si>
    <t>สัญญาเลขที่ 146/2568</t>
  </si>
  <si>
    <t>สัญญาเลขที่ 262/2568</t>
  </si>
  <si>
    <t>จ้างโครงการเพิ่มประสิทธิภาพ</t>
  </si>
  <si>
    <t>แพลตฟอร์มดิจิทัลเพื่อแรงงานไทย</t>
  </si>
  <si>
    <t xml:space="preserve">ไปต่างประเทศ (Digital Platform for </t>
  </si>
  <si>
    <t>Thai Oversea Employment Administration)</t>
  </si>
  <si>
    <t>บริษัท มาสเตอ เมกเคอ จำกัด</t>
  </si>
  <si>
    <t>สัญญาเลขที่ 158/2568</t>
  </si>
  <si>
    <t>ลงวันที่ 26 มีนาคม 2568</t>
  </si>
  <si>
    <t>จัดซื้อครุภัณฑ์คอมพิวเตอร์ทดแทน</t>
  </si>
  <si>
    <t xml:space="preserve">เครื่องที่เสื่อมสภาพการใช้งาน </t>
  </si>
  <si>
    <t>และจัดซื้อครุภัณฑ์คอมพิวเตอร์สำหรับจัดเก็บ</t>
  </si>
  <si>
    <t>เอกสารสารบรรณอิเล็กทรอนิกส์ ปีงบประมาณ พ.ศ. 2568</t>
  </si>
  <si>
    <t>วิธีคัดเลือก</t>
  </si>
  <si>
    <t>มหาวิทยาลัยธรรมศาสตร์</t>
  </si>
  <si>
    <t>ลงวันที่ 28 มีนาคม 2568</t>
  </si>
  <si>
    <t>สัญญาเลขที่ 165/2568</t>
  </si>
  <si>
    <t>จ้างที่ปรึกษาโครงการศึกษาแนวทาง</t>
  </si>
  <si>
    <t>การจัดเก็บ วิเคราะห์และนำเสนอ</t>
  </si>
  <si>
    <t>ข้อมูลดิจิทัลด้านตลาดแรงงาน</t>
  </si>
  <si>
    <t>บริษัท อาร์พีเอ็มพี จำกัด</t>
  </si>
  <si>
    <t>บริษัท อัพ ทู ดู จำกัด</t>
  </si>
  <si>
    <t>บริษัท จันทร์ 29 จำกัด (มหาชน)</t>
  </si>
  <si>
    <t>ไม่ผ่านเกณฑ์การพิจารณาขั้นต่ำ</t>
  </si>
  <si>
    <t xml:space="preserve">สัญญาเลขที่ 246/2568 </t>
  </si>
  <si>
    <t xml:space="preserve">จ้างเหมาจัดงาน JOB EXPO </t>
  </si>
  <si>
    <t>THAILAND 2025</t>
  </si>
  <si>
    <t>ลงวันที่ 6 พฤษภาคม 2568</t>
  </si>
  <si>
    <t>มหาวิทยาลัยสวนดุสิต</t>
  </si>
  <si>
    <t>จ้างหน่วยงานภายนอกดำเนินการ</t>
  </si>
  <si>
    <t>สอบแข่งขันเพื่อจัดจ้างเป็นพนักงาน</t>
  </si>
  <si>
    <t>ราชการทั่วไป</t>
  </si>
  <si>
    <t>ใบสั่งซื้อเลขที่ 380/2568</t>
  </si>
  <si>
    <t>สัญญาเลขที่ 251/2568</t>
  </si>
  <si>
    <t>บริษัท คูเปอร์ ครีเอชั่น จำกัด</t>
  </si>
  <si>
    <t>บริษัท ปิ๊ง สตูดิโอ จำกัด</t>
  </si>
  <si>
    <t>บริษัท ซิงค์ ครีเอชั่น จำกัด</t>
  </si>
  <si>
    <t>บริษัท เมกกะ มีเดีย</t>
  </si>
  <si>
    <t>เมนเนจเม้นท์ จำกัด</t>
  </si>
  <si>
    <t>บริษัท ลีฟวิ่ง อีซี่ จำกัด</t>
  </si>
  <si>
    <t>บริษัท ไตรยูนิตี้ จำกัด</t>
  </si>
  <si>
    <t>ห้างหุ้นส่วนจำกัดยิ่งเจริญชำนาญกิจ</t>
  </si>
  <si>
    <t>E-bidding</t>
  </si>
  <si>
    <t>ใบสั่งจ้างเลขที่ 260/2568</t>
  </si>
  <si>
    <t>ลงวันที่ 25 กรกฎาคม 2568</t>
  </si>
  <si>
    <t>จ้างเหมาจัดงาน มหกรรมรับงาน</t>
  </si>
  <si>
    <t xml:space="preserve">และอาชีพอิสระ เพื่อคนไทยมีอาชีพ </t>
  </si>
  <si>
    <t>มีรายได้ปีงบประมาณ พ.ศ. ๒๕๖๘</t>
  </si>
  <si>
    <t>สรุปผลการดำเนินการจัดซื้อจัดจ้าง ประจำปีงบประมาณ พ.ศ. 2568</t>
  </si>
  <si>
    <t>จำนวนโครงการ</t>
  </si>
  <si>
    <t>จำนวนงบประมาณ</t>
  </si>
  <si>
    <t>เฉพาะเจาะจง</t>
  </si>
  <si>
    <t>ปัญหา/อุปสรรค</t>
  </si>
  <si>
    <t>ข้อเสนอแนะ</t>
  </si>
  <si>
    <t>วิธีการจัดซื้อจัดจ้าง</t>
  </si>
  <si>
    <t>1. วิธีเฉพาะเจาะจง</t>
  </si>
  <si>
    <t>2. E-Bidding</t>
  </si>
  <si>
    <t>3. วิธีคัดเลือก</t>
  </si>
  <si>
    <t>รวม</t>
  </si>
  <si>
    <t>e-bidding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</si>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</sst>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rgb="FF212529"/>
      <name val="Cordia New"/>
      <family val="2"/>
    </font>
    <font>
      <sz val="16"/>
      <color rgb="FF000000"/>
      <name val="TH Sarabun New"/>
      <family val="2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/>
    </xf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3" fontId="3" fillId="0" borderId="1" xfId="2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43" fontId="3" fillId="0" borderId="3" xfId="2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vertical="top" wrapText="1"/>
    </xf>
    <xf numFmtId="43" fontId="5" fillId="0" borderId="1" xfId="2" applyFont="1" applyBorder="1" applyAlignment="1">
      <alignment vertical="top"/>
    </xf>
    <xf numFmtId="43" fontId="5" fillId="0" borderId="1" xfId="2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4" fontId="5" fillId="0" borderId="1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vertical="top" wrapText="1"/>
    </xf>
    <xf numFmtId="43" fontId="5" fillId="0" borderId="3" xfId="2" applyFont="1" applyBorder="1" applyAlignment="1">
      <alignment vertical="top"/>
    </xf>
    <xf numFmtId="43" fontId="5" fillId="0" borderId="3" xfId="2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" fontId="5" fillId="0" borderId="1" xfId="2" applyNumberFormat="1" applyFont="1" applyBorder="1" applyAlignment="1">
      <alignment horizontal="left" vertical="top"/>
    </xf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 vertical="top" wrapText="1"/>
    </xf>
    <xf numFmtId="43" fontId="5" fillId="0" borderId="1" xfId="4" applyFont="1" applyBorder="1" applyAlignment="1">
      <alignment horizontal="center" vertical="top"/>
    </xf>
    <xf numFmtId="0" fontId="5" fillId="0" borderId="1" xfId="3" applyFont="1" applyBorder="1" applyAlignment="1">
      <alignment horizontal="center" vertical="top"/>
    </xf>
    <xf numFmtId="43" fontId="5" fillId="0" borderId="1" xfId="4" applyFont="1" applyBorder="1" applyAlignment="1">
      <alignment horizontal="right" vertical="top" wrapText="1"/>
    </xf>
    <xf numFmtId="0" fontId="5" fillId="0" borderId="3" xfId="3" applyFont="1" applyBorder="1" applyAlignment="1">
      <alignment horizontal="center"/>
    </xf>
    <xf numFmtId="0" fontId="5" fillId="0" borderId="3" xfId="3" applyFont="1" applyBorder="1" applyAlignment="1">
      <alignment horizontal="center" vertical="top" wrapText="1"/>
    </xf>
    <xf numFmtId="43" fontId="5" fillId="0" borderId="3" xfId="4" applyFont="1" applyBorder="1" applyAlignment="1">
      <alignment horizontal="center" vertical="top"/>
    </xf>
    <xf numFmtId="0" fontId="5" fillId="0" borderId="3" xfId="3" applyFont="1" applyBorder="1" applyAlignment="1">
      <alignment horizontal="center" vertical="top"/>
    </xf>
    <xf numFmtId="43" fontId="5" fillId="0" borderId="3" xfId="4" applyFont="1" applyBorder="1" applyAlignment="1">
      <alignment horizontal="right" vertical="top" wrapText="1"/>
    </xf>
    <xf numFmtId="0" fontId="5" fillId="0" borderId="3" xfId="3" applyFont="1" applyBorder="1" applyAlignment="1">
      <alignment horizontal="center" wrapText="1"/>
    </xf>
    <xf numFmtId="43" fontId="5" fillId="0" borderId="3" xfId="4" applyFont="1" applyBorder="1" applyAlignment="1">
      <alignment horizontal="right" vertical="top"/>
    </xf>
    <xf numFmtId="43" fontId="5" fillId="0" borderId="1" xfId="4" applyFont="1" applyBorder="1" applyAlignment="1">
      <alignment vertical="top"/>
    </xf>
    <xf numFmtId="0" fontId="5" fillId="0" borderId="1" xfId="3" applyFont="1" applyBorder="1" applyAlignment="1">
      <alignment vertical="top" wrapText="1"/>
    </xf>
    <xf numFmtId="43" fontId="5" fillId="0" borderId="3" xfId="4" applyFont="1" applyBorder="1" applyAlignment="1">
      <alignment vertical="top"/>
    </xf>
    <xf numFmtId="49" fontId="5" fillId="0" borderId="3" xfId="4" applyNumberFormat="1" applyFont="1" applyBorder="1" applyAlignment="1">
      <alignment horizontal="left" vertical="top"/>
    </xf>
    <xf numFmtId="0" fontId="5" fillId="0" borderId="3" xfId="3" applyFont="1" applyBorder="1" applyAlignment="1">
      <alignment vertical="top" wrapText="1"/>
    </xf>
    <xf numFmtId="43" fontId="5" fillId="0" borderId="3" xfId="4" applyFont="1" applyBorder="1" applyAlignment="1">
      <alignment horizontal="left" vertical="top"/>
    </xf>
    <xf numFmtId="0" fontId="5" fillId="0" borderId="1" xfId="3" applyFont="1" applyBorder="1" applyAlignment="1">
      <alignment vertical="top"/>
    </xf>
    <xf numFmtId="4" fontId="5" fillId="0" borderId="1" xfId="3" applyNumberFormat="1" applyFont="1" applyBorder="1" applyAlignment="1">
      <alignment horizontal="right" vertical="top"/>
    </xf>
    <xf numFmtId="4" fontId="5" fillId="0" borderId="1" xfId="3" applyNumberFormat="1" applyFont="1" applyBorder="1" applyAlignment="1">
      <alignment horizontal="right" vertical="top" wrapText="1"/>
    </xf>
    <xf numFmtId="0" fontId="5" fillId="0" borderId="2" xfId="3" applyFont="1" applyBorder="1" applyAlignment="1">
      <alignment horizontal="center"/>
    </xf>
    <xf numFmtId="0" fontId="5" fillId="0" borderId="2" xfId="3" applyFont="1" applyBorder="1" applyAlignment="1">
      <alignment vertical="top" wrapText="1"/>
    </xf>
    <xf numFmtId="43" fontId="5" fillId="0" borderId="2" xfId="4" applyFont="1" applyBorder="1" applyAlignment="1">
      <alignment vertical="top"/>
    </xf>
    <xf numFmtId="43" fontId="5" fillId="0" borderId="2" xfId="4" applyFont="1" applyBorder="1" applyAlignment="1">
      <alignment horizontal="center" vertical="top"/>
    </xf>
    <xf numFmtId="0" fontId="5" fillId="0" borderId="2" xfId="3" applyFont="1" applyBorder="1" applyAlignment="1">
      <alignment horizontal="center" vertical="top"/>
    </xf>
    <xf numFmtId="4" fontId="5" fillId="0" borderId="2" xfId="3" applyNumberFormat="1" applyFont="1" applyBorder="1" applyAlignment="1">
      <alignment horizontal="right" vertical="top" wrapText="1"/>
    </xf>
    <xf numFmtId="4" fontId="5" fillId="0" borderId="2" xfId="3" applyNumberFormat="1" applyFont="1" applyBorder="1" applyAlignment="1">
      <alignment horizontal="right" vertical="top"/>
    </xf>
    <xf numFmtId="0" fontId="5" fillId="0" borderId="2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43" fontId="5" fillId="0" borderId="3" xfId="2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43" fontId="5" fillId="0" borderId="2" xfId="2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43" fontId="5" fillId="0" borderId="1" xfId="4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3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3"/>
    </xf>
    <xf numFmtId="4" fontId="5" fillId="0" borderId="3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 indent="3"/>
    </xf>
    <xf numFmtId="4" fontId="5" fillId="0" borderId="1" xfId="0" applyNumberFormat="1" applyFont="1" applyBorder="1" applyAlignment="1">
      <alignment horizontal="right" vertical="top" wrapText="1"/>
    </xf>
    <xf numFmtId="43" fontId="5" fillId="0" borderId="2" xfId="4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9" fontId="5" fillId="0" borderId="3" xfId="4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left" vertical="top"/>
    </xf>
    <xf numFmtId="4" fontId="5" fillId="0" borderId="2" xfId="0" applyNumberFormat="1" applyFont="1" applyBorder="1" applyAlignment="1">
      <alignment vertical="top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>
      <alignment horizontal="left" vertical="top" wrapText="1"/>
    </xf>
    <xf numFmtId="0" fontId="5" fillId="0" borderId="3" xfId="3" applyFont="1" applyBorder="1" applyAlignment="1">
      <alignment horizontal="left" vertical="top" wrapText="1"/>
    </xf>
    <xf numFmtId="43" fontId="5" fillId="0" borderId="2" xfId="2" applyFont="1" applyBorder="1" applyAlignment="1">
      <alignment vertical="top"/>
    </xf>
    <xf numFmtId="49" fontId="5" fillId="0" borderId="3" xfId="2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/>
    </xf>
    <xf numFmtId="4" fontId="5" fillId="0" borderId="3" xfId="2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" fontId="5" fillId="0" borderId="1" xfId="1" applyNumberFormat="1" applyFont="1" applyBorder="1" applyAlignment="1">
      <alignment horizontal="right" vertical="top"/>
    </xf>
    <xf numFmtId="43" fontId="5" fillId="0" borderId="1" xfId="2" applyFont="1" applyBorder="1" applyAlignment="1">
      <alignment horizontal="right" vertical="top"/>
    </xf>
    <xf numFmtId="43" fontId="5" fillId="0" borderId="2" xfId="4" applyFont="1" applyBorder="1" applyAlignment="1">
      <alignment horizontal="right" vertical="top"/>
    </xf>
    <xf numFmtId="0" fontId="4" fillId="0" borderId="1" xfId="0" applyFont="1" applyBorder="1"/>
    <xf numFmtId="43" fontId="4" fillId="0" borderId="1" xfId="5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3" fontId="4" fillId="0" borderId="2" xfId="5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3" fontId="4" fillId="0" borderId="3" xfId="5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2" borderId="5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2" borderId="2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43" fontId="5" fillId="0" borderId="2" xfId="4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 indent="3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3" fontId="5" fillId="0" borderId="3" xfId="5" applyFont="1" applyBorder="1" applyAlignment="1">
      <alignment horizontal="right" vertical="top"/>
    </xf>
    <xf numFmtId="0" fontId="9" fillId="0" borderId="0" xfId="0" applyFont="1"/>
    <xf numFmtId="43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vertical="center"/>
    </xf>
    <xf numFmtId="43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43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43" fontId="4" fillId="0" borderId="9" xfId="0" applyNumberFormat="1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43" fontId="10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3" fontId="9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43" fontId="5" fillId="0" borderId="3" xfId="5" applyFont="1" applyBorder="1" applyAlignment="1">
      <alignment horizontal="left" vertical="top"/>
    </xf>
  </cellXfs>
  <cellStyles count="6">
    <cellStyle name="Comma" xfId="5" builtinId="3"/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B27" sqref="B27"/>
    </sheetView>
  </sheetViews>
  <sheetFormatPr defaultRowHeight="24" x14ac:dyDescent="0.55000000000000004"/>
  <cols>
    <col min="1" max="1" width="9.140625" style="7"/>
    <col min="2" max="2" width="18.7109375" style="7" customWidth="1"/>
    <col min="3" max="3" width="16.85546875" style="7" customWidth="1"/>
    <col min="4" max="4" width="21.140625" style="32" customWidth="1"/>
    <col min="5" max="6" width="16.5703125" style="7" customWidth="1"/>
    <col min="7" max="16384" width="9.140625" style="7"/>
  </cols>
  <sheetData>
    <row r="2" spans="2:6" x14ac:dyDescent="0.55000000000000004">
      <c r="B2" s="149" t="s">
        <v>589</v>
      </c>
      <c r="C2" s="149"/>
      <c r="D2" s="149"/>
      <c r="E2" s="149"/>
      <c r="F2" s="149"/>
    </row>
    <row r="4" spans="2:6" x14ac:dyDescent="0.55000000000000004">
      <c r="B4" s="150" t="s">
        <v>595</v>
      </c>
      <c r="C4" s="151" t="s">
        <v>590</v>
      </c>
      <c r="D4" s="150" t="s">
        <v>591</v>
      </c>
      <c r="E4" s="151" t="s">
        <v>593</v>
      </c>
      <c r="F4" s="151" t="s">
        <v>594</v>
      </c>
    </row>
    <row r="5" spans="2:6" x14ac:dyDescent="0.55000000000000004">
      <c r="B5" s="152" t="s">
        <v>596</v>
      </c>
      <c r="C5" s="153">
        <f>+C8-C7-C6</f>
        <v>121</v>
      </c>
      <c r="D5" s="154">
        <f>+ต.ค.67!C20+พ.ย.67!C46+ธ.ค.67!C61+ม.ค.68!C27+ก.พ.68!C38+มี.ค.68!C36+เม.ย.68!C23+พ.ค.68!C28+มิ.ย.68!C32+ก.ค.68!C47+ส.ค.68!C44+ก.ย.68!C60</f>
        <v>12044239.639999997</v>
      </c>
      <c r="E5" s="164" t="s">
        <v>601</v>
      </c>
      <c r="F5" s="164" t="s">
        <v>601</v>
      </c>
    </row>
    <row r="6" spans="2:6" x14ac:dyDescent="0.55000000000000004">
      <c r="B6" s="155" t="s">
        <v>597</v>
      </c>
      <c r="C6" s="156">
        <f>+พ.ย.67!D47+ธ.ค.67!D63+ก.พ.68!D39+มี.ค.68!D38+พ.ค.68!D29+ก.ค.68!D48+ส.ค.68!D45</f>
        <v>9</v>
      </c>
      <c r="D6" s="157">
        <f>+พ.ย.67!C47+ธ.ค.67!C63+ก.พ.68!C39+มี.ค.68!C38+พ.ค.68!C29+ก.ค.68!C48+ส.ค.68!C45</f>
        <v>124473200</v>
      </c>
      <c r="E6" s="164" t="s">
        <v>601</v>
      </c>
      <c r="F6" s="164" t="s">
        <v>601</v>
      </c>
    </row>
    <row r="7" spans="2:6" x14ac:dyDescent="0.55000000000000004">
      <c r="B7" s="158" t="s">
        <v>598</v>
      </c>
      <c r="C7" s="159">
        <f>+ธ.ค.67!D62+มี.ค.68!D37+มิ.ย.68!D33</f>
        <v>3</v>
      </c>
      <c r="D7" s="160">
        <f>+ธ.ค.67!C62+มี.ค.68!C37+มิ.ย.68!C33</f>
        <v>5188900</v>
      </c>
      <c r="E7" s="164" t="s">
        <v>601</v>
      </c>
      <c r="F7" s="164" t="s">
        <v>601</v>
      </c>
    </row>
    <row r="8" spans="2:6" x14ac:dyDescent="0.55000000000000004">
      <c r="B8" s="161" t="s">
        <v>599</v>
      </c>
      <c r="C8" s="162">
        <f>+ต.ค.67!A15+พ.ย.67!A41+ธ.ค.67!A54+ม.ค.68!A24+ก.พ.68!A33+มี.ค.68!A32+เม.ย.68!A21+พ.ค.68!A21+มิ.ย.68!A28+ก.ค.68!A31+ส.ค.68!A39+ก.ย.68!A58</f>
        <v>133</v>
      </c>
      <c r="D8" s="163">
        <f>SUM(D5:D7)</f>
        <v>141706339.63999999</v>
      </c>
      <c r="E8" s="162"/>
      <c r="F8" s="162"/>
    </row>
    <row r="9" spans="2:6" x14ac:dyDescent="0.55000000000000004">
      <c r="C9" s="147">
        <f>+ต.ค.67!E20+พ.ย.67!E45+ธ.ค.67!E60+ม.ค.68!E27+ก.พ.68!E37+มี.ค.68!E35+เม.ย.68!E23+พ.ค.68!E27+มิ.ย.68!E31+ก.ค.68!E46+ส.ค.68!E43+ก.ย.68!E60</f>
        <v>134</v>
      </c>
      <c r="D9" s="148">
        <f>+ต.ค.67!C20+พ.ย.67!C45+ธ.ค.67!C60+ม.ค.68!C27+ก.พ.68!C37+มี.ค.68!C35+เม.ย.68!C23+พ.ค.68!C27+มิ.ย.68!C31+ก.ค.68!C46+ส.ค.68!C43+ก.ย.68!C60</f>
        <v>141706339.63999999</v>
      </c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B16" sqref="B16"/>
    </sheetView>
  </sheetViews>
  <sheetFormatPr defaultColWidth="8.85546875" defaultRowHeight="24" x14ac:dyDescent="0.55000000000000004"/>
  <cols>
    <col min="1" max="1" width="7.7109375" style="7" customWidth="1"/>
    <col min="2" max="2" width="32.4257812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57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58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3.25" customHeight="1" x14ac:dyDescent="0.55000000000000004">
      <c r="A7" s="34">
        <v>1</v>
      </c>
      <c r="B7" s="47" t="s">
        <v>59</v>
      </c>
      <c r="C7" s="46">
        <v>1799.74</v>
      </c>
      <c r="D7" s="36">
        <v>1799.74</v>
      </c>
      <c r="E7" s="37" t="s">
        <v>20</v>
      </c>
      <c r="F7" s="53" t="s">
        <v>43</v>
      </c>
      <c r="G7" s="53" t="s">
        <v>43</v>
      </c>
      <c r="H7" s="35" t="s">
        <v>22</v>
      </c>
      <c r="I7" s="34" t="s">
        <v>62</v>
      </c>
    </row>
    <row r="8" spans="1:9" ht="23.25" customHeight="1" x14ac:dyDescent="0.55000000000000004">
      <c r="A8" s="39"/>
      <c r="B8" s="50"/>
      <c r="C8" s="48"/>
      <c r="D8" s="41"/>
      <c r="E8" s="42"/>
      <c r="F8" s="51">
        <v>1799.74</v>
      </c>
      <c r="G8" s="51">
        <v>1799.74</v>
      </c>
      <c r="H8" s="40" t="s">
        <v>25</v>
      </c>
      <c r="I8" s="44" t="s">
        <v>63</v>
      </c>
    </row>
    <row r="9" spans="1:9" ht="23.25" customHeight="1" x14ac:dyDescent="0.55000000000000004">
      <c r="A9" s="34">
        <v>2</v>
      </c>
      <c r="B9" s="47" t="s">
        <v>64</v>
      </c>
      <c r="C9" s="46">
        <v>3855</v>
      </c>
      <c r="D9" s="36">
        <v>3855</v>
      </c>
      <c r="E9" s="37" t="s">
        <v>20</v>
      </c>
      <c r="F9" s="53" t="s">
        <v>65</v>
      </c>
      <c r="G9" s="53" t="s">
        <v>65</v>
      </c>
      <c r="H9" s="35" t="s">
        <v>22</v>
      </c>
      <c r="I9" s="34" t="s">
        <v>66</v>
      </c>
    </row>
    <row r="10" spans="1:9" ht="23.25" customHeight="1" x14ac:dyDescent="0.55000000000000004">
      <c r="A10" s="39"/>
      <c r="B10" s="50"/>
      <c r="C10" s="48"/>
      <c r="D10" s="41"/>
      <c r="E10" s="42"/>
      <c r="F10" s="51">
        <v>3855</v>
      </c>
      <c r="G10" s="51">
        <v>3855</v>
      </c>
      <c r="H10" s="40" t="s">
        <v>25</v>
      </c>
      <c r="I10" s="44"/>
    </row>
    <row r="11" spans="1:9" ht="23.25" customHeight="1" x14ac:dyDescent="0.55000000000000004">
      <c r="A11" s="34">
        <v>3</v>
      </c>
      <c r="B11" s="47" t="s">
        <v>67</v>
      </c>
      <c r="C11" s="46">
        <v>2974.5</v>
      </c>
      <c r="D11" s="36">
        <v>2974.5</v>
      </c>
      <c r="E11" s="37" t="s">
        <v>20</v>
      </c>
      <c r="F11" s="53" t="s">
        <v>68</v>
      </c>
      <c r="G11" s="53" t="s">
        <v>68</v>
      </c>
      <c r="H11" s="35" t="s">
        <v>22</v>
      </c>
      <c r="I11" s="34" t="s">
        <v>69</v>
      </c>
    </row>
    <row r="12" spans="1:9" ht="23.25" customHeight="1" x14ac:dyDescent="0.55000000000000004">
      <c r="A12" s="39"/>
      <c r="B12" s="50" t="s">
        <v>70</v>
      </c>
      <c r="C12" s="48"/>
      <c r="D12" s="41"/>
      <c r="E12" s="42"/>
      <c r="F12" s="51">
        <v>2974.5</v>
      </c>
      <c r="G12" s="51">
        <v>2974.5</v>
      </c>
      <c r="H12" s="40" t="s">
        <v>25</v>
      </c>
      <c r="I12" s="44"/>
    </row>
    <row r="13" spans="1:9" ht="23.25" customHeight="1" x14ac:dyDescent="0.55000000000000004">
      <c r="A13" s="89">
        <v>4</v>
      </c>
      <c r="B13" s="91" t="s">
        <v>323</v>
      </c>
      <c r="C13" s="46">
        <v>114890</v>
      </c>
      <c r="D13" s="36">
        <v>114890</v>
      </c>
      <c r="E13" s="66" t="s">
        <v>20</v>
      </c>
      <c r="F13" s="67" t="s">
        <v>157</v>
      </c>
      <c r="G13" s="67" t="s">
        <v>157</v>
      </c>
      <c r="H13" s="68" t="s">
        <v>22</v>
      </c>
      <c r="I13" s="89" t="s">
        <v>324</v>
      </c>
    </row>
    <row r="14" spans="1:9" ht="23.25" customHeight="1" x14ac:dyDescent="0.55000000000000004">
      <c r="A14" s="92"/>
      <c r="B14" s="71" t="s">
        <v>325</v>
      </c>
      <c r="C14" s="48"/>
      <c r="D14" s="41"/>
      <c r="E14" s="72"/>
      <c r="F14" s="45">
        <v>114890</v>
      </c>
      <c r="G14" s="45">
        <v>114890</v>
      </c>
      <c r="H14" s="74" t="s">
        <v>25</v>
      </c>
      <c r="I14" s="93" t="s">
        <v>326</v>
      </c>
    </row>
    <row r="15" spans="1:9" ht="23.25" customHeight="1" x14ac:dyDescent="0.55000000000000004">
      <c r="A15" s="89">
        <v>5</v>
      </c>
      <c r="B15" s="91" t="s">
        <v>327</v>
      </c>
      <c r="C15" s="46">
        <v>10000</v>
      </c>
      <c r="D15" s="36">
        <v>10000</v>
      </c>
      <c r="E15" s="66" t="s">
        <v>20</v>
      </c>
      <c r="F15" s="67" t="s">
        <v>328</v>
      </c>
      <c r="G15" s="67" t="s">
        <v>328</v>
      </c>
      <c r="H15" s="68" t="s">
        <v>22</v>
      </c>
      <c r="I15" s="89" t="s">
        <v>329</v>
      </c>
    </row>
    <row r="16" spans="1:9" ht="23.25" customHeight="1" x14ac:dyDescent="0.55000000000000004">
      <c r="A16" s="92"/>
      <c r="B16" s="71" t="s">
        <v>269</v>
      </c>
      <c r="C16" s="48"/>
      <c r="D16" s="41"/>
      <c r="E16" s="72"/>
      <c r="F16" s="45">
        <v>10000</v>
      </c>
      <c r="G16" s="45">
        <v>10000</v>
      </c>
      <c r="H16" s="74" t="s">
        <v>25</v>
      </c>
      <c r="I16" s="93" t="s">
        <v>326</v>
      </c>
    </row>
    <row r="17" spans="1:9" ht="23.25" customHeight="1" x14ac:dyDescent="0.55000000000000004">
      <c r="A17" s="89">
        <v>6</v>
      </c>
      <c r="B17" s="91" t="s">
        <v>330</v>
      </c>
      <c r="C17" s="46">
        <v>22000</v>
      </c>
      <c r="D17" s="36">
        <v>21828</v>
      </c>
      <c r="E17" s="66" t="s">
        <v>20</v>
      </c>
      <c r="F17" s="67" t="s">
        <v>68</v>
      </c>
      <c r="G17" s="67" t="s">
        <v>68</v>
      </c>
      <c r="H17" s="68" t="s">
        <v>22</v>
      </c>
      <c r="I17" s="89" t="s">
        <v>331</v>
      </c>
    </row>
    <row r="18" spans="1:9" ht="23.25" customHeight="1" x14ac:dyDescent="0.55000000000000004">
      <c r="A18" s="92"/>
      <c r="B18" s="71" t="s">
        <v>332</v>
      </c>
      <c r="C18" s="48"/>
      <c r="D18" s="41"/>
      <c r="E18" s="72"/>
      <c r="F18" s="45">
        <v>21828</v>
      </c>
      <c r="G18" s="45">
        <v>21828</v>
      </c>
      <c r="H18" s="74" t="s">
        <v>25</v>
      </c>
      <c r="I18" s="93" t="s">
        <v>63</v>
      </c>
    </row>
    <row r="19" spans="1:9" ht="23.25" customHeight="1" x14ac:dyDescent="0.55000000000000004">
      <c r="A19" s="89">
        <v>7</v>
      </c>
      <c r="B19" s="91" t="s">
        <v>143</v>
      </c>
      <c r="C19" s="46">
        <v>42000</v>
      </c>
      <c r="D19" s="36">
        <v>42000</v>
      </c>
      <c r="E19" s="66" t="s">
        <v>20</v>
      </c>
      <c r="F19" s="67" t="s">
        <v>333</v>
      </c>
      <c r="G19" s="67" t="s">
        <v>333</v>
      </c>
      <c r="H19" s="68" t="s">
        <v>22</v>
      </c>
      <c r="I19" s="89" t="s">
        <v>331</v>
      </c>
    </row>
    <row r="20" spans="1:9" ht="23.25" customHeight="1" x14ac:dyDescent="0.55000000000000004">
      <c r="A20" s="94"/>
      <c r="B20" s="95" t="s">
        <v>334</v>
      </c>
      <c r="C20" s="57"/>
      <c r="D20" s="58"/>
      <c r="E20" s="80"/>
      <c r="F20" s="81">
        <v>42000</v>
      </c>
      <c r="G20" s="81">
        <v>42000</v>
      </c>
      <c r="H20" s="82" t="s">
        <v>25</v>
      </c>
      <c r="I20" s="96" t="s">
        <v>335</v>
      </c>
    </row>
    <row r="21" spans="1:9" ht="23.25" customHeight="1" x14ac:dyDescent="0.55000000000000004">
      <c r="A21" s="94"/>
      <c r="B21" s="95" t="s">
        <v>336</v>
      </c>
      <c r="C21" s="57"/>
      <c r="D21" s="58"/>
      <c r="E21" s="80"/>
      <c r="F21" s="81"/>
      <c r="G21" s="81"/>
      <c r="H21" s="82"/>
      <c r="I21" s="97"/>
    </row>
    <row r="22" spans="1:9" ht="23.25" customHeight="1" x14ac:dyDescent="0.55000000000000004">
      <c r="A22" s="94"/>
      <c r="B22" s="95" t="s">
        <v>337</v>
      </c>
      <c r="C22" s="57"/>
      <c r="D22" s="58"/>
      <c r="E22" s="80"/>
      <c r="F22" s="81"/>
      <c r="G22" s="81"/>
      <c r="H22" s="82"/>
      <c r="I22" s="97"/>
    </row>
    <row r="23" spans="1:9" ht="23.25" customHeight="1" x14ac:dyDescent="0.55000000000000004">
      <c r="A23" s="94"/>
      <c r="B23" s="71" t="s">
        <v>150</v>
      </c>
      <c r="C23" s="48"/>
      <c r="D23" s="41"/>
      <c r="E23" s="72"/>
      <c r="F23" s="98"/>
      <c r="G23" s="81"/>
      <c r="H23" s="74"/>
      <c r="I23" s="94"/>
    </row>
    <row r="24" spans="1:9" ht="23.25" customHeight="1" x14ac:dyDescent="0.55000000000000004">
      <c r="A24" s="89">
        <v>8</v>
      </c>
      <c r="B24" s="91" t="s">
        <v>338</v>
      </c>
      <c r="C24" s="46">
        <v>150000</v>
      </c>
      <c r="D24" s="36">
        <v>140864</v>
      </c>
      <c r="E24" s="66" t="s">
        <v>20</v>
      </c>
      <c r="F24" s="67" t="s">
        <v>339</v>
      </c>
      <c r="G24" s="67" t="s">
        <v>339</v>
      </c>
      <c r="H24" s="68" t="s">
        <v>22</v>
      </c>
      <c r="I24" s="99" t="s">
        <v>573</v>
      </c>
    </row>
    <row r="25" spans="1:9" ht="23.25" customHeight="1" x14ac:dyDescent="0.55000000000000004">
      <c r="A25" s="94"/>
      <c r="B25" s="95" t="s">
        <v>340</v>
      </c>
      <c r="C25" s="57"/>
      <c r="D25" s="58"/>
      <c r="E25" s="80"/>
      <c r="F25" s="81" t="s">
        <v>341</v>
      </c>
      <c r="G25" s="81" t="s">
        <v>341</v>
      </c>
      <c r="H25" s="82" t="s">
        <v>25</v>
      </c>
      <c r="I25" s="97" t="s">
        <v>342</v>
      </c>
    </row>
    <row r="26" spans="1:9" ht="23.25" customHeight="1" x14ac:dyDescent="0.55000000000000004">
      <c r="A26" s="94"/>
      <c r="B26" s="95" t="s">
        <v>343</v>
      </c>
      <c r="C26" s="57"/>
      <c r="D26" s="58"/>
      <c r="E26" s="80"/>
      <c r="F26" s="81">
        <v>140864</v>
      </c>
      <c r="G26" s="81">
        <v>140864</v>
      </c>
      <c r="H26" s="82"/>
      <c r="I26" s="97"/>
    </row>
    <row r="27" spans="1:9" ht="23.25" customHeight="1" x14ac:dyDescent="0.55000000000000004">
      <c r="A27" s="92"/>
      <c r="B27" s="71" t="s">
        <v>344</v>
      </c>
      <c r="C27" s="48"/>
      <c r="D27" s="41"/>
      <c r="E27" s="72"/>
      <c r="F27" s="98"/>
      <c r="G27" s="98"/>
      <c r="H27" s="74"/>
      <c r="I27" s="92"/>
    </row>
    <row r="28" spans="1:9" ht="23.25" customHeight="1" x14ac:dyDescent="0.55000000000000004">
      <c r="A28" s="89">
        <v>9</v>
      </c>
      <c r="B28" s="91" t="s">
        <v>570</v>
      </c>
      <c r="C28" s="46">
        <v>820000</v>
      </c>
      <c r="D28" s="36">
        <v>820000</v>
      </c>
      <c r="E28" s="66" t="s">
        <v>554</v>
      </c>
      <c r="F28" s="67" t="s">
        <v>569</v>
      </c>
      <c r="G28" s="67" t="s">
        <v>569</v>
      </c>
      <c r="H28" s="68" t="s">
        <v>22</v>
      </c>
      <c r="I28" s="99" t="s">
        <v>574</v>
      </c>
    </row>
    <row r="29" spans="1:9" ht="23.25" customHeight="1" x14ac:dyDescent="0.55000000000000004">
      <c r="A29" s="94"/>
      <c r="B29" s="95" t="s">
        <v>571</v>
      </c>
      <c r="C29" s="57"/>
      <c r="D29" s="58"/>
      <c r="E29" s="80"/>
      <c r="F29" s="81">
        <v>817000</v>
      </c>
      <c r="G29" s="81">
        <v>817000</v>
      </c>
      <c r="H29" s="82" t="s">
        <v>25</v>
      </c>
      <c r="I29" s="97" t="s">
        <v>326</v>
      </c>
    </row>
    <row r="30" spans="1:9" ht="23.25" customHeight="1" x14ac:dyDescent="0.55000000000000004">
      <c r="A30" s="92"/>
      <c r="B30" s="71" t="s">
        <v>572</v>
      </c>
      <c r="C30" s="48"/>
      <c r="D30" s="41"/>
      <c r="E30" s="72"/>
      <c r="F30" s="98"/>
      <c r="G30" s="98"/>
      <c r="H30" s="74"/>
      <c r="I30" s="142"/>
    </row>
    <row r="31" spans="1:9" s="147" customFormat="1" x14ac:dyDescent="0.55000000000000004">
      <c r="C31" s="165">
        <f>SUM(C7:C30)</f>
        <v>1167519.24</v>
      </c>
      <c r="E31" s="147">
        <f>+COUNTA(E7:E28)</f>
        <v>9</v>
      </c>
      <c r="I31" s="166"/>
    </row>
    <row r="32" spans="1:9" s="147" customFormat="1" x14ac:dyDescent="0.55000000000000004">
      <c r="C32" s="165">
        <f>+C31-C28</f>
        <v>347519.24</v>
      </c>
      <c r="I32" s="166"/>
    </row>
    <row r="33" spans="2:9" s="147" customFormat="1" x14ac:dyDescent="0.55000000000000004">
      <c r="B33" s="147" t="s">
        <v>506</v>
      </c>
      <c r="C33" s="165">
        <f>+C28</f>
        <v>820000</v>
      </c>
      <c r="D33" s="147">
        <v>1</v>
      </c>
      <c r="I33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selection activeCell="B14" sqref="B14"/>
    </sheetView>
  </sheetViews>
  <sheetFormatPr defaultColWidth="8.85546875" defaultRowHeight="24" x14ac:dyDescent="0.55000000000000004"/>
  <cols>
    <col min="1" max="1" width="7.7109375" style="7" customWidth="1"/>
    <col min="2" max="2" width="33.14062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71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72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4" customHeight="1" x14ac:dyDescent="0.55000000000000004">
      <c r="A7" s="34">
        <v>1</v>
      </c>
      <c r="B7" s="52" t="s">
        <v>73</v>
      </c>
      <c r="C7" s="46">
        <v>1799.74</v>
      </c>
      <c r="D7" s="36">
        <v>1799.74</v>
      </c>
      <c r="E7" s="37" t="s">
        <v>20</v>
      </c>
      <c r="F7" s="53" t="s">
        <v>43</v>
      </c>
      <c r="G7" s="53" t="s">
        <v>43</v>
      </c>
      <c r="H7" s="35" t="s">
        <v>22</v>
      </c>
      <c r="I7" s="35" t="s">
        <v>74</v>
      </c>
    </row>
    <row r="8" spans="1:9" ht="24" customHeight="1" x14ac:dyDescent="0.55000000000000004">
      <c r="A8" s="39"/>
      <c r="B8" s="50" t="s">
        <v>24</v>
      </c>
      <c r="C8" s="48"/>
      <c r="D8" s="41"/>
      <c r="E8" s="42"/>
      <c r="F8" s="51">
        <v>1799.74</v>
      </c>
      <c r="G8" s="51">
        <v>1799.74</v>
      </c>
      <c r="H8" s="40" t="s">
        <v>25</v>
      </c>
      <c r="I8" s="40" t="s">
        <v>75</v>
      </c>
    </row>
    <row r="9" spans="1:9" ht="24" customHeight="1" x14ac:dyDescent="0.55000000000000004">
      <c r="A9" s="34">
        <v>2</v>
      </c>
      <c r="B9" s="47" t="s">
        <v>76</v>
      </c>
      <c r="C9" s="46">
        <v>4560</v>
      </c>
      <c r="D9" s="36">
        <v>4560</v>
      </c>
      <c r="E9" s="37" t="s">
        <v>20</v>
      </c>
      <c r="F9" s="54" t="s">
        <v>77</v>
      </c>
      <c r="G9" s="54" t="s">
        <v>77</v>
      </c>
      <c r="H9" s="35" t="s">
        <v>22</v>
      </c>
      <c r="I9" s="35" t="s">
        <v>78</v>
      </c>
    </row>
    <row r="10" spans="1:9" ht="24" customHeight="1" x14ac:dyDescent="0.55000000000000004">
      <c r="A10" s="55"/>
      <c r="B10" s="56" t="s">
        <v>79</v>
      </c>
      <c r="C10" s="57"/>
      <c r="D10" s="58"/>
      <c r="E10" s="59"/>
      <c r="F10" s="60">
        <v>4560</v>
      </c>
      <c r="G10" s="61">
        <v>4560</v>
      </c>
      <c r="H10" s="62" t="s">
        <v>25</v>
      </c>
      <c r="I10" s="62" t="s">
        <v>80</v>
      </c>
    </row>
    <row r="11" spans="1:9" ht="24" customHeight="1" x14ac:dyDescent="0.55000000000000004">
      <c r="A11" s="39"/>
      <c r="B11" s="50" t="s">
        <v>81</v>
      </c>
      <c r="C11" s="48"/>
      <c r="D11" s="41"/>
      <c r="E11" s="42"/>
      <c r="F11" s="49"/>
      <c r="G11" s="49"/>
      <c r="H11" s="40"/>
      <c r="I11" s="40"/>
    </row>
    <row r="12" spans="1:9" ht="24" customHeight="1" x14ac:dyDescent="0.55000000000000004">
      <c r="A12" s="64">
        <v>3</v>
      </c>
      <c r="B12" s="91" t="s">
        <v>345</v>
      </c>
      <c r="C12" s="46">
        <v>123094</v>
      </c>
      <c r="D12" s="36">
        <v>123094</v>
      </c>
      <c r="E12" s="66" t="s">
        <v>20</v>
      </c>
      <c r="F12" s="38" t="s">
        <v>339</v>
      </c>
      <c r="G12" s="100" t="s">
        <v>339</v>
      </c>
      <c r="H12" s="68" t="s">
        <v>22</v>
      </c>
      <c r="I12" s="68" t="s">
        <v>346</v>
      </c>
    </row>
    <row r="13" spans="1:9" ht="24" customHeight="1" x14ac:dyDescent="0.55000000000000004">
      <c r="A13" s="77"/>
      <c r="B13" s="95" t="s">
        <v>347</v>
      </c>
      <c r="C13" s="57"/>
      <c r="D13" s="58"/>
      <c r="E13" s="80"/>
      <c r="F13" s="101" t="s">
        <v>341</v>
      </c>
      <c r="G13" s="102" t="s">
        <v>341</v>
      </c>
      <c r="H13" s="82" t="s">
        <v>25</v>
      </c>
      <c r="I13" s="82" t="s">
        <v>348</v>
      </c>
    </row>
    <row r="14" spans="1:9" ht="24" customHeight="1" x14ac:dyDescent="0.55000000000000004">
      <c r="A14" s="77"/>
      <c r="B14" s="95" t="s">
        <v>349</v>
      </c>
      <c r="C14" s="57"/>
      <c r="D14" s="58"/>
      <c r="E14" s="80"/>
      <c r="F14" s="101">
        <v>123094</v>
      </c>
      <c r="G14" s="102">
        <v>123095</v>
      </c>
      <c r="H14" s="82"/>
      <c r="I14" s="82"/>
    </row>
    <row r="15" spans="1:9" ht="24" customHeight="1" x14ac:dyDescent="0.55000000000000004">
      <c r="A15" s="70"/>
      <c r="B15" s="71" t="s">
        <v>45</v>
      </c>
      <c r="C15" s="48"/>
      <c r="D15" s="41"/>
      <c r="E15" s="72"/>
      <c r="F15" s="45"/>
      <c r="G15" s="49"/>
      <c r="H15" s="74"/>
      <c r="I15" s="74"/>
    </row>
    <row r="16" spans="1:9" ht="24" customHeight="1" x14ac:dyDescent="0.55000000000000004">
      <c r="A16" s="64">
        <v>4</v>
      </c>
      <c r="B16" s="91" t="s">
        <v>350</v>
      </c>
      <c r="C16" s="46">
        <v>277200</v>
      </c>
      <c r="D16" s="36">
        <v>277200</v>
      </c>
      <c r="E16" s="66" t="s">
        <v>20</v>
      </c>
      <c r="F16" s="38" t="s">
        <v>157</v>
      </c>
      <c r="G16" s="100" t="s">
        <v>157</v>
      </c>
      <c r="H16" s="68" t="s">
        <v>22</v>
      </c>
      <c r="I16" s="68" t="s">
        <v>351</v>
      </c>
    </row>
    <row r="17" spans="1:9" ht="24" customHeight="1" x14ac:dyDescent="0.55000000000000004">
      <c r="A17" s="70"/>
      <c r="B17" s="71" t="s">
        <v>352</v>
      </c>
      <c r="C17" s="48"/>
      <c r="D17" s="41"/>
      <c r="E17" s="72"/>
      <c r="F17" s="45">
        <v>272700</v>
      </c>
      <c r="G17" s="45">
        <v>272701</v>
      </c>
      <c r="H17" s="82" t="s">
        <v>25</v>
      </c>
      <c r="I17" s="74" t="s">
        <v>353</v>
      </c>
    </row>
    <row r="18" spans="1:9" ht="24" customHeight="1" x14ac:dyDescent="0.55000000000000004">
      <c r="A18" s="64">
        <v>5</v>
      </c>
      <c r="B18" s="91" t="s">
        <v>354</v>
      </c>
      <c r="C18" s="46">
        <v>21000</v>
      </c>
      <c r="D18" s="36">
        <v>21000</v>
      </c>
      <c r="E18" s="66" t="s">
        <v>20</v>
      </c>
      <c r="F18" s="38" t="s">
        <v>68</v>
      </c>
      <c r="G18" s="100" t="s">
        <v>68</v>
      </c>
      <c r="H18" s="68" t="s">
        <v>22</v>
      </c>
      <c r="I18" s="68" t="s">
        <v>355</v>
      </c>
    </row>
    <row r="19" spans="1:9" ht="24" customHeight="1" x14ac:dyDescent="0.55000000000000004">
      <c r="A19" s="70"/>
      <c r="B19" s="71"/>
      <c r="C19" s="48"/>
      <c r="D19" s="41"/>
      <c r="E19" s="72"/>
      <c r="F19" s="45">
        <v>20758</v>
      </c>
      <c r="G19" s="45">
        <v>20759</v>
      </c>
      <c r="H19" s="82" t="s">
        <v>25</v>
      </c>
      <c r="I19" s="74" t="s">
        <v>356</v>
      </c>
    </row>
    <row r="20" spans="1:9" ht="24" customHeight="1" x14ac:dyDescent="0.55000000000000004">
      <c r="A20" s="64">
        <v>6</v>
      </c>
      <c r="B20" s="91" t="s">
        <v>357</v>
      </c>
      <c r="C20" s="46">
        <v>9500</v>
      </c>
      <c r="D20" s="36">
        <v>8800</v>
      </c>
      <c r="E20" s="66" t="s">
        <v>20</v>
      </c>
      <c r="F20" s="38" t="s">
        <v>358</v>
      </c>
      <c r="G20" s="67" t="s">
        <v>358</v>
      </c>
      <c r="H20" s="68" t="s">
        <v>22</v>
      </c>
      <c r="I20" s="68" t="s">
        <v>359</v>
      </c>
    </row>
    <row r="21" spans="1:9" ht="24" customHeight="1" x14ac:dyDescent="0.55000000000000004">
      <c r="A21" s="77"/>
      <c r="B21" s="95" t="s">
        <v>360</v>
      </c>
      <c r="C21" s="57"/>
      <c r="D21" s="58"/>
      <c r="E21" s="80"/>
      <c r="F21" s="101">
        <v>8800</v>
      </c>
      <c r="G21" s="81">
        <v>8800</v>
      </c>
      <c r="H21" s="82" t="s">
        <v>25</v>
      </c>
      <c r="I21" s="82" t="s">
        <v>353</v>
      </c>
    </row>
    <row r="22" spans="1:9" ht="24" customHeight="1" x14ac:dyDescent="0.55000000000000004">
      <c r="A22" s="70"/>
      <c r="B22" s="95" t="s">
        <v>361</v>
      </c>
      <c r="C22" s="48"/>
      <c r="D22" s="41"/>
      <c r="E22" s="72"/>
      <c r="F22" s="45"/>
      <c r="G22" s="103"/>
      <c r="H22" s="82"/>
      <c r="I22" s="74"/>
    </row>
    <row r="23" spans="1:9" ht="24" customHeight="1" x14ac:dyDescent="0.55000000000000004">
      <c r="A23" s="64">
        <v>7</v>
      </c>
      <c r="B23" s="91" t="s">
        <v>312</v>
      </c>
      <c r="C23" s="46">
        <v>20000</v>
      </c>
      <c r="D23" s="36">
        <v>19750</v>
      </c>
      <c r="E23" s="66" t="s">
        <v>20</v>
      </c>
      <c r="F23" s="38" t="s">
        <v>77</v>
      </c>
      <c r="G23" s="67" t="s">
        <v>77</v>
      </c>
      <c r="H23" s="68" t="s">
        <v>22</v>
      </c>
      <c r="I23" s="68" t="s">
        <v>362</v>
      </c>
    </row>
    <row r="24" spans="1:9" ht="24" customHeight="1" x14ac:dyDescent="0.55000000000000004">
      <c r="A24" s="70"/>
      <c r="B24" s="71" t="s">
        <v>154</v>
      </c>
      <c r="C24" s="48"/>
      <c r="D24" s="41"/>
      <c r="E24" s="72"/>
      <c r="F24" s="45">
        <v>19750</v>
      </c>
      <c r="G24" s="45">
        <v>19750</v>
      </c>
      <c r="H24" s="82" t="s">
        <v>25</v>
      </c>
      <c r="I24" s="74" t="s">
        <v>363</v>
      </c>
    </row>
    <row r="25" spans="1:9" ht="24" customHeight="1" x14ac:dyDescent="0.55000000000000004">
      <c r="A25" s="64">
        <v>8</v>
      </c>
      <c r="B25" s="91" t="s">
        <v>364</v>
      </c>
      <c r="C25" s="46">
        <v>132500</v>
      </c>
      <c r="D25" s="36">
        <v>132430</v>
      </c>
      <c r="E25" s="66" t="s">
        <v>20</v>
      </c>
      <c r="F25" s="38" t="s">
        <v>77</v>
      </c>
      <c r="G25" s="67" t="s">
        <v>77</v>
      </c>
      <c r="H25" s="68" t="s">
        <v>22</v>
      </c>
      <c r="I25" s="68" t="s">
        <v>365</v>
      </c>
    </row>
    <row r="26" spans="1:9" ht="24" customHeight="1" x14ac:dyDescent="0.55000000000000004">
      <c r="A26" s="70"/>
      <c r="B26" s="95" t="s">
        <v>366</v>
      </c>
      <c r="C26" s="48"/>
      <c r="D26" s="41"/>
      <c r="E26" s="72"/>
      <c r="F26" s="45">
        <v>132430</v>
      </c>
      <c r="G26" s="45">
        <v>132430</v>
      </c>
      <c r="H26" s="82" t="s">
        <v>25</v>
      </c>
      <c r="I26" s="74" t="s">
        <v>363</v>
      </c>
    </row>
    <row r="27" spans="1:9" ht="24" customHeight="1" x14ac:dyDescent="0.55000000000000004">
      <c r="A27" s="64">
        <v>9</v>
      </c>
      <c r="B27" s="91" t="s">
        <v>323</v>
      </c>
      <c r="C27" s="46">
        <v>180000</v>
      </c>
      <c r="D27" s="36">
        <v>180000</v>
      </c>
      <c r="E27" s="66" t="s">
        <v>20</v>
      </c>
      <c r="F27" s="38" t="s">
        <v>77</v>
      </c>
      <c r="G27" s="67" t="s">
        <v>77</v>
      </c>
      <c r="H27" s="68" t="s">
        <v>22</v>
      </c>
      <c r="I27" s="68" t="s">
        <v>367</v>
      </c>
    </row>
    <row r="28" spans="1:9" ht="24" customHeight="1" x14ac:dyDescent="0.55000000000000004">
      <c r="A28" s="70"/>
      <c r="B28" s="71" t="s">
        <v>368</v>
      </c>
      <c r="C28" s="48"/>
      <c r="D28" s="41"/>
      <c r="E28" s="72"/>
      <c r="F28" s="45">
        <v>180000</v>
      </c>
      <c r="G28" s="45">
        <v>180000</v>
      </c>
      <c r="H28" s="82" t="s">
        <v>25</v>
      </c>
      <c r="I28" s="74" t="s">
        <v>75</v>
      </c>
    </row>
    <row r="29" spans="1:9" ht="24" customHeight="1" x14ac:dyDescent="0.55000000000000004">
      <c r="A29" s="64">
        <v>10</v>
      </c>
      <c r="B29" s="91" t="s">
        <v>323</v>
      </c>
      <c r="C29" s="46">
        <v>195500</v>
      </c>
      <c r="D29" s="36">
        <v>195500</v>
      </c>
      <c r="E29" s="66" t="s">
        <v>20</v>
      </c>
      <c r="F29" s="38" t="s">
        <v>369</v>
      </c>
      <c r="G29" s="38" t="s">
        <v>369</v>
      </c>
      <c r="H29" s="68" t="s">
        <v>22</v>
      </c>
      <c r="I29" s="68" t="s">
        <v>370</v>
      </c>
    </row>
    <row r="30" spans="1:9" ht="24" customHeight="1" x14ac:dyDescent="0.55000000000000004">
      <c r="A30" s="70"/>
      <c r="B30" s="71" t="s">
        <v>371</v>
      </c>
      <c r="C30" s="48"/>
      <c r="D30" s="41"/>
      <c r="E30" s="72"/>
      <c r="F30" s="45">
        <v>178500</v>
      </c>
      <c r="G30" s="45">
        <v>178501</v>
      </c>
      <c r="H30" s="74" t="s">
        <v>25</v>
      </c>
      <c r="I30" s="74" t="s">
        <v>372</v>
      </c>
    </row>
    <row r="31" spans="1:9" x14ac:dyDescent="0.55000000000000004">
      <c r="A31" s="64">
        <v>11</v>
      </c>
      <c r="B31" s="91" t="s">
        <v>586</v>
      </c>
      <c r="C31" s="46">
        <v>1000000</v>
      </c>
      <c r="D31" s="36">
        <v>1206300.75</v>
      </c>
      <c r="E31" s="66" t="s">
        <v>583</v>
      </c>
      <c r="F31" s="38" t="s">
        <v>575</v>
      </c>
      <c r="G31" s="38" t="s">
        <v>582</v>
      </c>
      <c r="H31" s="68" t="s">
        <v>22</v>
      </c>
      <c r="I31" s="68" t="s">
        <v>584</v>
      </c>
    </row>
    <row r="32" spans="1:9" x14ac:dyDescent="0.55000000000000004">
      <c r="A32" s="77"/>
      <c r="B32" s="95" t="s">
        <v>587</v>
      </c>
      <c r="C32" s="57"/>
      <c r="D32" s="58"/>
      <c r="E32" s="80"/>
      <c r="F32" s="118">
        <v>979585</v>
      </c>
      <c r="G32" s="118">
        <v>850000</v>
      </c>
      <c r="H32" s="82" t="s">
        <v>25</v>
      </c>
      <c r="I32" s="82" t="s">
        <v>585</v>
      </c>
    </row>
    <row r="33" spans="1:9" x14ac:dyDescent="0.55000000000000004">
      <c r="A33" s="77"/>
      <c r="B33" s="95" t="s">
        <v>588</v>
      </c>
      <c r="C33" s="57"/>
      <c r="D33" s="58"/>
      <c r="E33" s="80"/>
      <c r="F33" s="101" t="s">
        <v>576</v>
      </c>
      <c r="G33" s="101"/>
      <c r="H33" s="82"/>
      <c r="I33" s="82"/>
    </row>
    <row r="34" spans="1:9" x14ac:dyDescent="0.55000000000000004">
      <c r="A34" s="77"/>
      <c r="B34" s="95"/>
      <c r="C34" s="57"/>
      <c r="D34" s="58"/>
      <c r="E34" s="80"/>
      <c r="F34" s="118">
        <v>997000</v>
      </c>
      <c r="G34" s="118"/>
      <c r="H34" s="82"/>
      <c r="I34" s="82"/>
    </row>
    <row r="35" spans="1:9" x14ac:dyDescent="0.55000000000000004">
      <c r="A35" s="77"/>
      <c r="B35" s="95"/>
      <c r="C35" s="57"/>
      <c r="D35" s="58"/>
      <c r="E35" s="80"/>
      <c r="F35" s="101" t="s">
        <v>577</v>
      </c>
      <c r="G35" s="101"/>
      <c r="H35" s="82"/>
      <c r="I35" s="82"/>
    </row>
    <row r="36" spans="1:9" x14ac:dyDescent="0.55000000000000004">
      <c r="A36" s="77"/>
      <c r="B36" s="95"/>
      <c r="C36" s="57"/>
      <c r="D36" s="58"/>
      <c r="E36" s="80"/>
      <c r="F36" s="118">
        <v>888888</v>
      </c>
      <c r="G36" s="118"/>
      <c r="H36" s="82"/>
      <c r="I36" s="82"/>
    </row>
    <row r="37" spans="1:9" x14ac:dyDescent="0.55000000000000004">
      <c r="A37" s="77"/>
      <c r="B37" s="95"/>
      <c r="C37" s="57"/>
      <c r="D37" s="58"/>
      <c r="E37" s="80"/>
      <c r="F37" s="101" t="s">
        <v>578</v>
      </c>
      <c r="G37" s="101"/>
      <c r="H37" s="82"/>
      <c r="I37" s="82"/>
    </row>
    <row r="38" spans="1:9" x14ac:dyDescent="0.55000000000000004">
      <c r="A38" s="77"/>
      <c r="B38" s="95"/>
      <c r="C38" s="57"/>
      <c r="D38" s="58"/>
      <c r="E38" s="80"/>
      <c r="F38" s="118" t="s">
        <v>579</v>
      </c>
      <c r="G38" s="118"/>
      <c r="H38" s="82"/>
      <c r="I38" s="82"/>
    </row>
    <row r="39" spans="1:9" x14ac:dyDescent="0.55000000000000004">
      <c r="A39" s="77"/>
      <c r="B39" s="95"/>
      <c r="C39" s="57"/>
      <c r="D39" s="58"/>
      <c r="E39" s="80"/>
      <c r="F39" s="101">
        <v>867300</v>
      </c>
      <c r="G39" s="101"/>
      <c r="H39" s="82"/>
      <c r="I39" s="82"/>
    </row>
    <row r="40" spans="1:9" x14ac:dyDescent="0.55000000000000004">
      <c r="A40" s="77"/>
      <c r="B40" s="95"/>
      <c r="C40" s="57"/>
      <c r="D40" s="58"/>
      <c r="E40" s="80"/>
      <c r="F40" s="118" t="s">
        <v>580</v>
      </c>
      <c r="G40" s="118"/>
      <c r="H40" s="82"/>
      <c r="I40" s="82"/>
    </row>
    <row r="41" spans="1:9" x14ac:dyDescent="0.55000000000000004">
      <c r="A41" s="77"/>
      <c r="B41" s="95"/>
      <c r="C41" s="57"/>
      <c r="D41" s="58"/>
      <c r="E41" s="80"/>
      <c r="F41" s="101">
        <v>850000</v>
      </c>
      <c r="G41" s="101"/>
      <c r="H41" s="82"/>
      <c r="I41" s="82"/>
    </row>
    <row r="42" spans="1:9" x14ac:dyDescent="0.55000000000000004">
      <c r="A42" s="77"/>
      <c r="B42" s="95"/>
      <c r="C42" s="57"/>
      <c r="D42" s="58"/>
      <c r="E42" s="80"/>
      <c r="F42" s="118" t="s">
        <v>581</v>
      </c>
      <c r="G42" s="118"/>
      <c r="H42" s="82"/>
      <c r="I42" s="82"/>
    </row>
    <row r="43" spans="1:9" x14ac:dyDescent="0.55000000000000004">
      <c r="A43" s="77"/>
      <c r="B43" s="95"/>
      <c r="C43" s="57"/>
      <c r="D43" s="58"/>
      <c r="E43" s="80"/>
      <c r="F43" s="101">
        <v>950000</v>
      </c>
      <c r="G43" s="101"/>
      <c r="H43" s="82"/>
      <c r="I43" s="82"/>
    </row>
    <row r="44" spans="1:9" x14ac:dyDescent="0.55000000000000004">
      <c r="A44" s="77"/>
      <c r="B44" s="95"/>
      <c r="C44" s="57"/>
      <c r="D44" s="58"/>
      <c r="E44" s="80"/>
      <c r="F44" s="118" t="s">
        <v>582</v>
      </c>
      <c r="G44" s="118"/>
      <c r="H44" s="82"/>
      <c r="I44" s="82"/>
    </row>
    <row r="45" spans="1:9" x14ac:dyDescent="0.55000000000000004">
      <c r="A45" s="70"/>
      <c r="B45" s="71"/>
      <c r="C45" s="48"/>
      <c r="D45" s="41"/>
      <c r="E45" s="72"/>
      <c r="F45" s="43">
        <v>850000</v>
      </c>
      <c r="G45" s="43"/>
      <c r="H45" s="74"/>
      <c r="I45" s="74"/>
    </row>
    <row r="46" spans="1:9" s="147" customFormat="1" x14ac:dyDescent="0.55000000000000004">
      <c r="C46" s="165">
        <f>SUM(C7:C31)</f>
        <v>1965153.74</v>
      </c>
      <c r="E46" s="147">
        <f>+COUNTA(E7:E31)</f>
        <v>11</v>
      </c>
      <c r="I46" s="166"/>
    </row>
    <row r="47" spans="1:9" s="147" customFormat="1" x14ac:dyDescent="0.55000000000000004">
      <c r="C47" s="165">
        <f>+C46-C31</f>
        <v>965153.74</v>
      </c>
      <c r="I47" s="166"/>
    </row>
    <row r="48" spans="1:9" s="147" customFormat="1" x14ac:dyDescent="0.55000000000000004">
      <c r="B48" s="147" t="s">
        <v>600</v>
      </c>
      <c r="C48" s="165">
        <f>+C31</f>
        <v>1000000</v>
      </c>
      <c r="D48" s="147">
        <v>1</v>
      </c>
      <c r="I48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B16" sqref="B16"/>
    </sheetView>
  </sheetViews>
  <sheetFormatPr defaultColWidth="8.85546875" defaultRowHeight="24" x14ac:dyDescent="0.55000000000000004"/>
  <cols>
    <col min="1" max="1" width="7.7109375" style="7" customWidth="1"/>
    <col min="2" max="2" width="30.710937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82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83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5.5" customHeight="1" x14ac:dyDescent="0.55000000000000004">
      <c r="A7" s="34">
        <v>1</v>
      </c>
      <c r="B7" s="47" t="s">
        <v>84</v>
      </c>
      <c r="C7" s="46">
        <v>1900</v>
      </c>
      <c r="D7" s="36">
        <v>1900</v>
      </c>
      <c r="E7" s="37" t="s">
        <v>20</v>
      </c>
      <c r="F7" s="53" t="s">
        <v>77</v>
      </c>
      <c r="G7" s="53" t="s">
        <v>77</v>
      </c>
      <c r="H7" s="35" t="s">
        <v>22</v>
      </c>
      <c r="I7" s="63" t="s">
        <v>85</v>
      </c>
    </row>
    <row r="8" spans="1:9" ht="25.5" customHeight="1" x14ac:dyDescent="0.55000000000000004">
      <c r="A8" s="39"/>
      <c r="B8" s="50"/>
      <c r="C8" s="48"/>
      <c r="D8" s="41"/>
      <c r="E8" s="42"/>
      <c r="F8" s="45">
        <v>1900</v>
      </c>
      <c r="G8" s="51">
        <v>1900</v>
      </c>
      <c r="H8" s="40" t="s">
        <v>25</v>
      </c>
      <c r="I8" s="44" t="s">
        <v>86</v>
      </c>
    </row>
    <row r="9" spans="1:9" ht="25.5" customHeight="1" x14ac:dyDescent="0.55000000000000004">
      <c r="A9" s="34">
        <v>2</v>
      </c>
      <c r="B9" s="47" t="s">
        <v>73</v>
      </c>
      <c r="C9" s="46">
        <v>1349.81</v>
      </c>
      <c r="D9" s="36">
        <v>1349.81</v>
      </c>
      <c r="E9" s="37" t="s">
        <v>20</v>
      </c>
      <c r="F9" s="53" t="s">
        <v>43</v>
      </c>
      <c r="G9" s="53" t="s">
        <v>43</v>
      </c>
      <c r="H9" s="35" t="s">
        <v>22</v>
      </c>
      <c r="I9" s="63" t="s">
        <v>87</v>
      </c>
    </row>
    <row r="10" spans="1:9" ht="25.5" customHeight="1" x14ac:dyDescent="0.55000000000000004">
      <c r="A10" s="39"/>
      <c r="B10" s="50" t="s">
        <v>24</v>
      </c>
      <c r="C10" s="48"/>
      <c r="D10" s="41"/>
      <c r="E10" s="42"/>
      <c r="F10" s="51">
        <v>1349.81</v>
      </c>
      <c r="G10" s="51">
        <v>1349.81</v>
      </c>
      <c r="H10" s="40" t="s">
        <v>25</v>
      </c>
      <c r="I10" s="44" t="s">
        <v>88</v>
      </c>
    </row>
    <row r="11" spans="1:9" ht="25.5" customHeight="1" x14ac:dyDescent="0.55000000000000004">
      <c r="A11" s="64">
        <v>3</v>
      </c>
      <c r="B11" s="91" t="s">
        <v>373</v>
      </c>
      <c r="C11" s="46">
        <v>30000</v>
      </c>
      <c r="D11" s="36">
        <v>28060</v>
      </c>
      <c r="E11" s="66" t="s">
        <v>20</v>
      </c>
      <c r="F11" s="67" t="s">
        <v>77</v>
      </c>
      <c r="G11" s="67" t="s">
        <v>77</v>
      </c>
      <c r="H11" s="68" t="s">
        <v>22</v>
      </c>
      <c r="I11" s="69" t="s">
        <v>374</v>
      </c>
    </row>
    <row r="12" spans="1:9" ht="25.5" customHeight="1" x14ac:dyDescent="0.55000000000000004">
      <c r="A12" s="77"/>
      <c r="B12" s="95" t="s">
        <v>375</v>
      </c>
      <c r="C12" s="57"/>
      <c r="D12" s="58"/>
      <c r="E12" s="80"/>
      <c r="F12" s="81">
        <v>28060</v>
      </c>
      <c r="G12" s="81">
        <v>28061</v>
      </c>
      <c r="H12" s="82" t="s">
        <v>25</v>
      </c>
      <c r="I12" s="83" t="s">
        <v>376</v>
      </c>
    </row>
    <row r="13" spans="1:9" ht="25.5" customHeight="1" x14ac:dyDescent="0.55000000000000004">
      <c r="A13" s="77"/>
      <c r="B13" s="95" t="s">
        <v>202</v>
      </c>
      <c r="C13" s="57"/>
      <c r="D13" s="58"/>
      <c r="E13" s="80"/>
      <c r="F13" s="81"/>
      <c r="G13" s="81"/>
      <c r="H13" s="82"/>
      <c r="I13" s="83"/>
    </row>
    <row r="14" spans="1:9" ht="25.5" customHeight="1" x14ac:dyDescent="0.55000000000000004">
      <c r="A14" s="77"/>
      <c r="B14" s="95" t="s">
        <v>349</v>
      </c>
      <c r="C14" s="57"/>
      <c r="D14" s="58"/>
      <c r="E14" s="80"/>
      <c r="F14" s="81"/>
      <c r="G14" s="81"/>
      <c r="H14" s="82"/>
      <c r="I14" s="83"/>
    </row>
    <row r="15" spans="1:9" ht="25.5" customHeight="1" x14ac:dyDescent="0.55000000000000004">
      <c r="A15" s="70"/>
      <c r="B15" s="71" t="s">
        <v>45</v>
      </c>
      <c r="C15" s="48"/>
      <c r="D15" s="41"/>
      <c r="E15" s="72"/>
      <c r="F15" s="103"/>
      <c r="G15" s="103"/>
      <c r="H15" s="82"/>
      <c r="I15" s="75"/>
    </row>
    <row r="16" spans="1:9" ht="25.5" customHeight="1" x14ac:dyDescent="0.55000000000000004">
      <c r="A16" s="64">
        <v>4</v>
      </c>
      <c r="B16" s="91" t="s">
        <v>377</v>
      </c>
      <c r="C16" s="46">
        <v>199140</v>
      </c>
      <c r="D16" s="36">
        <v>199140</v>
      </c>
      <c r="E16" s="66" t="s">
        <v>20</v>
      </c>
      <c r="F16" s="67" t="s">
        <v>378</v>
      </c>
      <c r="G16" s="67" t="s">
        <v>378</v>
      </c>
      <c r="H16" s="68" t="s">
        <v>22</v>
      </c>
      <c r="I16" s="69" t="s">
        <v>379</v>
      </c>
    </row>
    <row r="17" spans="1:9" ht="25.5" customHeight="1" x14ac:dyDescent="0.55000000000000004">
      <c r="A17" s="77"/>
      <c r="B17" s="95" t="s">
        <v>380</v>
      </c>
      <c r="C17" s="57"/>
      <c r="D17" s="58"/>
      <c r="E17" s="80"/>
      <c r="F17" s="81">
        <v>199140</v>
      </c>
      <c r="G17" s="81">
        <v>199140</v>
      </c>
      <c r="H17" s="82" t="s">
        <v>25</v>
      </c>
      <c r="I17" s="83" t="s">
        <v>381</v>
      </c>
    </row>
    <row r="18" spans="1:9" ht="25.5" customHeight="1" x14ac:dyDescent="0.55000000000000004">
      <c r="A18" s="64">
        <v>5</v>
      </c>
      <c r="B18" s="91" t="s">
        <v>281</v>
      </c>
      <c r="C18" s="46">
        <v>14000</v>
      </c>
      <c r="D18" s="36">
        <v>13482</v>
      </c>
      <c r="E18" s="66" t="s">
        <v>20</v>
      </c>
      <c r="F18" s="67" t="s">
        <v>39</v>
      </c>
      <c r="G18" s="67" t="s">
        <v>39</v>
      </c>
      <c r="H18" s="68" t="s">
        <v>22</v>
      </c>
      <c r="I18" s="69" t="s">
        <v>382</v>
      </c>
    </row>
    <row r="19" spans="1:9" ht="25.5" customHeight="1" x14ac:dyDescent="0.55000000000000004">
      <c r="A19" s="70"/>
      <c r="B19" s="71" t="s">
        <v>383</v>
      </c>
      <c r="C19" s="48"/>
      <c r="D19" s="41"/>
      <c r="E19" s="72"/>
      <c r="F19" s="45">
        <v>13482</v>
      </c>
      <c r="G19" s="45">
        <v>13482</v>
      </c>
      <c r="H19" s="82" t="s">
        <v>25</v>
      </c>
      <c r="I19" s="75" t="s">
        <v>384</v>
      </c>
    </row>
    <row r="20" spans="1:9" ht="25.5" customHeight="1" x14ac:dyDescent="0.55000000000000004">
      <c r="A20" s="64">
        <v>6</v>
      </c>
      <c r="B20" s="91" t="s">
        <v>385</v>
      </c>
      <c r="C20" s="46">
        <v>23450</v>
      </c>
      <c r="D20" s="36">
        <v>23450</v>
      </c>
      <c r="E20" s="66" t="s">
        <v>20</v>
      </c>
      <c r="F20" s="67" t="s">
        <v>358</v>
      </c>
      <c r="G20" s="67" t="s">
        <v>358</v>
      </c>
      <c r="H20" s="68" t="s">
        <v>22</v>
      </c>
      <c r="I20" s="69" t="s">
        <v>386</v>
      </c>
    </row>
    <row r="21" spans="1:9" ht="25.5" customHeight="1" x14ac:dyDescent="0.55000000000000004">
      <c r="A21" s="70"/>
      <c r="B21" s="71" t="s">
        <v>387</v>
      </c>
      <c r="C21" s="48"/>
      <c r="D21" s="41"/>
      <c r="E21" s="72"/>
      <c r="F21" s="45">
        <v>23450</v>
      </c>
      <c r="G21" s="45">
        <v>23451</v>
      </c>
      <c r="H21" s="82" t="s">
        <v>25</v>
      </c>
      <c r="I21" s="75" t="s">
        <v>94</v>
      </c>
    </row>
    <row r="22" spans="1:9" ht="25.5" customHeight="1" x14ac:dyDescent="0.55000000000000004">
      <c r="A22" s="64">
        <v>7</v>
      </c>
      <c r="B22" s="91" t="s">
        <v>373</v>
      </c>
      <c r="C22" s="46">
        <v>11000</v>
      </c>
      <c r="D22" s="36">
        <v>10000</v>
      </c>
      <c r="E22" s="66" t="s">
        <v>20</v>
      </c>
      <c r="F22" s="67" t="s">
        <v>339</v>
      </c>
      <c r="G22" s="67" t="s">
        <v>339</v>
      </c>
      <c r="H22" s="68" t="s">
        <v>22</v>
      </c>
      <c r="I22" s="69" t="s">
        <v>388</v>
      </c>
    </row>
    <row r="23" spans="1:9" ht="25.5" customHeight="1" x14ac:dyDescent="0.55000000000000004">
      <c r="A23" s="77"/>
      <c r="B23" s="95"/>
      <c r="C23" s="57"/>
      <c r="D23" s="58"/>
      <c r="E23" s="80"/>
      <c r="F23" s="81" t="s">
        <v>341</v>
      </c>
      <c r="G23" s="81" t="s">
        <v>341</v>
      </c>
      <c r="H23" s="82" t="s">
        <v>25</v>
      </c>
      <c r="I23" s="83" t="s">
        <v>384</v>
      </c>
    </row>
    <row r="24" spans="1:9" ht="25.5" customHeight="1" x14ac:dyDescent="0.55000000000000004">
      <c r="A24" s="70"/>
      <c r="B24" s="71"/>
      <c r="C24" s="48"/>
      <c r="D24" s="41"/>
      <c r="E24" s="72"/>
      <c r="F24" s="45">
        <v>10000</v>
      </c>
      <c r="G24" s="45">
        <v>10001</v>
      </c>
      <c r="H24" s="82"/>
      <c r="I24" s="75"/>
    </row>
    <row r="25" spans="1:9" ht="25.5" customHeight="1" x14ac:dyDescent="0.55000000000000004">
      <c r="A25" s="64">
        <v>8</v>
      </c>
      <c r="B25" s="91" t="s">
        <v>389</v>
      </c>
      <c r="C25" s="46">
        <v>222524</v>
      </c>
      <c r="D25" s="36">
        <v>222524</v>
      </c>
      <c r="E25" s="66" t="s">
        <v>20</v>
      </c>
      <c r="F25" s="67" t="s">
        <v>390</v>
      </c>
      <c r="G25" s="67" t="s">
        <v>390</v>
      </c>
      <c r="H25" s="68" t="s">
        <v>22</v>
      </c>
      <c r="I25" s="69" t="s">
        <v>391</v>
      </c>
    </row>
    <row r="26" spans="1:9" ht="25.5" customHeight="1" x14ac:dyDescent="0.55000000000000004">
      <c r="A26" s="70"/>
      <c r="B26" s="71" t="s">
        <v>392</v>
      </c>
      <c r="C26" s="48"/>
      <c r="D26" s="41"/>
      <c r="E26" s="72"/>
      <c r="F26" s="45">
        <v>211789</v>
      </c>
      <c r="G26" s="45">
        <v>211790</v>
      </c>
      <c r="H26" s="82" t="s">
        <v>25</v>
      </c>
      <c r="I26" s="75" t="s">
        <v>94</v>
      </c>
    </row>
    <row r="27" spans="1:9" ht="25.5" customHeight="1" x14ac:dyDescent="0.55000000000000004">
      <c r="A27" s="64">
        <v>9</v>
      </c>
      <c r="B27" s="91" t="s">
        <v>393</v>
      </c>
      <c r="C27" s="46">
        <v>12840</v>
      </c>
      <c r="D27" s="36">
        <v>12840</v>
      </c>
      <c r="E27" s="66" t="s">
        <v>20</v>
      </c>
      <c r="F27" s="67" t="s">
        <v>68</v>
      </c>
      <c r="G27" s="67" t="s">
        <v>68</v>
      </c>
      <c r="H27" s="68" t="s">
        <v>22</v>
      </c>
      <c r="I27" s="69" t="s">
        <v>394</v>
      </c>
    </row>
    <row r="28" spans="1:9" ht="25.5" customHeight="1" x14ac:dyDescent="0.55000000000000004">
      <c r="A28" s="77"/>
      <c r="B28" s="95" t="s">
        <v>360</v>
      </c>
      <c r="C28" s="57"/>
      <c r="D28" s="58"/>
      <c r="E28" s="80"/>
      <c r="F28" s="81">
        <v>12840</v>
      </c>
      <c r="G28" s="81">
        <v>12841</v>
      </c>
      <c r="H28" s="82" t="s">
        <v>25</v>
      </c>
      <c r="I28" s="83" t="s">
        <v>395</v>
      </c>
    </row>
    <row r="29" spans="1:9" ht="25.5" customHeight="1" x14ac:dyDescent="0.55000000000000004">
      <c r="A29" s="70"/>
      <c r="B29" s="71" t="s">
        <v>396</v>
      </c>
      <c r="C29" s="48"/>
      <c r="D29" s="41"/>
      <c r="E29" s="72"/>
      <c r="F29" s="103"/>
      <c r="G29" s="103"/>
      <c r="H29" s="82"/>
      <c r="I29" s="75"/>
    </row>
    <row r="30" spans="1:9" ht="25.5" customHeight="1" x14ac:dyDescent="0.55000000000000004">
      <c r="A30" s="64">
        <v>10</v>
      </c>
      <c r="B30" s="91" t="s">
        <v>397</v>
      </c>
      <c r="C30" s="46">
        <v>49220</v>
      </c>
      <c r="D30" s="36">
        <v>49220</v>
      </c>
      <c r="E30" s="66" t="s">
        <v>20</v>
      </c>
      <c r="F30" s="67" t="s">
        <v>68</v>
      </c>
      <c r="G30" s="67" t="s">
        <v>68</v>
      </c>
      <c r="H30" s="68" t="s">
        <v>22</v>
      </c>
      <c r="I30" s="69" t="s">
        <v>398</v>
      </c>
    </row>
    <row r="31" spans="1:9" ht="25.5" customHeight="1" x14ac:dyDescent="0.55000000000000004">
      <c r="A31" s="70"/>
      <c r="B31" s="71" t="s">
        <v>332</v>
      </c>
      <c r="C31" s="48"/>
      <c r="D31" s="41"/>
      <c r="E31" s="72"/>
      <c r="F31" s="45">
        <v>49220</v>
      </c>
      <c r="G31" s="45">
        <v>49220</v>
      </c>
      <c r="H31" s="82" t="s">
        <v>25</v>
      </c>
      <c r="I31" s="75" t="s">
        <v>399</v>
      </c>
    </row>
    <row r="32" spans="1:9" ht="25.5" customHeight="1" x14ac:dyDescent="0.55000000000000004">
      <c r="A32" s="64">
        <v>11</v>
      </c>
      <c r="B32" s="91" t="s">
        <v>400</v>
      </c>
      <c r="C32" s="46">
        <v>124708.5</v>
      </c>
      <c r="D32" s="46">
        <v>124708.5</v>
      </c>
      <c r="E32" s="66" t="s">
        <v>20</v>
      </c>
      <c r="F32" s="67" t="s">
        <v>401</v>
      </c>
      <c r="G32" s="67" t="s">
        <v>401</v>
      </c>
      <c r="H32" s="68" t="s">
        <v>22</v>
      </c>
      <c r="I32" s="69" t="s">
        <v>402</v>
      </c>
    </row>
    <row r="33" spans="1:9" ht="25.5" customHeight="1" x14ac:dyDescent="0.55000000000000004">
      <c r="A33" s="70"/>
      <c r="B33" s="71" t="s">
        <v>403</v>
      </c>
      <c r="C33" s="48"/>
      <c r="D33" s="41"/>
      <c r="E33" s="72"/>
      <c r="F33" s="45">
        <v>124708.5</v>
      </c>
      <c r="G33" s="45">
        <v>124709.5</v>
      </c>
      <c r="H33" s="82" t="s">
        <v>25</v>
      </c>
      <c r="I33" s="75" t="s">
        <v>88</v>
      </c>
    </row>
    <row r="34" spans="1:9" ht="25.5" customHeight="1" x14ac:dyDescent="0.55000000000000004">
      <c r="A34" s="64">
        <v>12</v>
      </c>
      <c r="B34" s="91" t="s">
        <v>404</v>
      </c>
      <c r="C34" s="46">
        <v>99989</v>
      </c>
      <c r="D34" s="36">
        <v>99989</v>
      </c>
      <c r="E34" s="66" t="s">
        <v>20</v>
      </c>
      <c r="F34" s="67" t="s">
        <v>339</v>
      </c>
      <c r="G34" s="67" t="s">
        <v>339</v>
      </c>
      <c r="H34" s="68" t="s">
        <v>22</v>
      </c>
      <c r="I34" s="69" t="s">
        <v>405</v>
      </c>
    </row>
    <row r="35" spans="1:9" ht="25.5" customHeight="1" x14ac:dyDescent="0.55000000000000004">
      <c r="A35" s="77"/>
      <c r="B35" s="95" t="s">
        <v>375</v>
      </c>
      <c r="C35" s="57"/>
      <c r="D35" s="58"/>
      <c r="E35" s="80"/>
      <c r="F35" s="81" t="s">
        <v>341</v>
      </c>
      <c r="G35" s="81" t="s">
        <v>341</v>
      </c>
      <c r="H35" s="82" t="s">
        <v>25</v>
      </c>
      <c r="I35" s="83" t="s">
        <v>399</v>
      </c>
    </row>
    <row r="36" spans="1:9" ht="25.5" customHeight="1" x14ac:dyDescent="0.55000000000000004">
      <c r="A36" s="77"/>
      <c r="B36" s="95" t="s">
        <v>106</v>
      </c>
      <c r="C36" s="57"/>
      <c r="D36" s="58"/>
      <c r="E36" s="80"/>
      <c r="F36" s="81">
        <v>99989</v>
      </c>
      <c r="G36" s="81">
        <v>99990</v>
      </c>
      <c r="H36" s="82"/>
      <c r="I36" s="83"/>
    </row>
    <row r="37" spans="1:9" ht="25.5" customHeight="1" x14ac:dyDescent="0.55000000000000004">
      <c r="A37" s="77"/>
      <c r="B37" s="95" t="s">
        <v>349</v>
      </c>
      <c r="C37" s="57"/>
      <c r="D37" s="58"/>
      <c r="E37" s="80"/>
      <c r="F37" s="81"/>
      <c r="G37" s="81"/>
      <c r="H37" s="82"/>
      <c r="I37" s="83"/>
    </row>
    <row r="38" spans="1:9" ht="25.5" customHeight="1" x14ac:dyDescent="0.55000000000000004">
      <c r="A38" s="70"/>
      <c r="B38" s="71" t="s">
        <v>24</v>
      </c>
      <c r="C38" s="48"/>
      <c r="D38" s="41"/>
      <c r="E38" s="72"/>
      <c r="F38" s="103"/>
      <c r="G38" s="103"/>
      <c r="H38" s="74"/>
      <c r="I38" s="75"/>
    </row>
    <row r="39" spans="1:9" x14ac:dyDescent="0.55000000000000004">
      <c r="A39" s="130">
        <v>13</v>
      </c>
      <c r="B39" s="119" t="s">
        <v>543</v>
      </c>
      <c r="C39" s="36">
        <v>30884400</v>
      </c>
      <c r="D39" s="36">
        <v>30884400</v>
      </c>
      <c r="E39" s="130" t="s">
        <v>488</v>
      </c>
      <c r="F39" s="131" t="s">
        <v>539</v>
      </c>
      <c r="G39" s="131" t="s">
        <v>539</v>
      </c>
      <c r="H39" s="68" t="s">
        <v>22</v>
      </c>
      <c r="I39" s="69" t="s">
        <v>542</v>
      </c>
    </row>
    <row r="40" spans="1:9" x14ac:dyDescent="0.55000000000000004">
      <c r="A40" s="121"/>
      <c r="B40" s="121" t="s">
        <v>544</v>
      </c>
      <c r="C40" s="121"/>
      <c r="D40" s="121"/>
      <c r="E40" s="121"/>
      <c r="F40" s="118">
        <v>30200000</v>
      </c>
      <c r="G40" s="118">
        <v>30000000</v>
      </c>
      <c r="H40" s="82" t="s">
        <v>25</v>
      </c>
      <c r="I40" s="83" t="s">
        <v>395</v>
      </c>
    </row>
    <row r="41" spans="1:9" x14ac:dyDescent="0.55000000000000004">
      <c r="A41" s="121"/>
      <c r="B41" s="121" t="s">
        <v>545</v>
      </c>
      <c r="C41" s="121"/>
      <c r="D41" s="121"/>
      <c r="E41" s="121"/>
      <c r="F41" s="132" t="s">
        <v>540</v>
      </c>
      <c r="G41" s="127"/>
      <c r="H41" s="121"/>
      <c r="I41" s="122"/>
    </row>
    <row r="42" spans="1:9" x14ac:dyDescent="0.55000000000000004">
      <c r="A42" s="123"/>
      <c r="B42" s="123" t="s">
        <v>546</v>
      </c>
      <c r="C42" s="123"/>
      <c r="D42" s="123"/>
      <c r="E42" s="123"/>
      <c r="F42" s="45">
        <v>29499999</v>
      </c>
      <c r="G42" s="129"/>
      <c r="H42" s="123"/>
      <c r="I42" s="124"/>
    </row>
    <row r="43" spans="1:9" s="147" customFormat="1" x14ac:dyDescent="0.55000000000000004">
      <c r="C43" s="165">
        <f>SUM(C7:C42)</f>
        <v>31674521.309999999</v>
      </c>
      <c r="E43" s="147">
        <f>+COUNTA(E7:E39)</f>
        <v>13</v>
      </c>
      <c r="I43" s="166"/>
    </row>
    <row r="44" spans="1:9" s="147" customFormat="1" x14ac:dyDescent="0.55000000000000004">
      <c r="C44" s="165">
        <f>+C43-C39</f>
        <v>790121.30999999866</v>
      </c>
      <c r="I44" s="166"/>
    </row>
    <row r="45" spans="1:9" s="147" customFormat="1" x14ac:dyDescent="0.55000000000000004">
      <c r="B45" s="147" t="s">
        <v>600</v>
      </c>
      <c r="C45" s="165">
        <f>+C39</f>
        <v>30884400</v>
      </c>
      <c r="D45" s="147">
        <v>1</v>
      </c>
      <c r="I45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>
      <selection activeCell="B23" sqref="B23"/>
    </sheetView>
  </sheetViews>
  <sheetFormatPr defaultColWidth="8.85546875" defaultRowHeight="24" x14ac:dyDescent="0.55000000000000004"/>
  <cols>
    <col min="1" max="1" width="7.7109375" style="7" customWidth="1"/>
    <col min="2" max="2" width="33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89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90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x14ac:dyDescent="0.55000000000000004">
      <c r="A7" s="106">
        <v>1</v>
      </c>
      <c r="B7" s="47" t="s">
        <v>91</v>
      </c>
      <c r="C7" s="46">
        <v>1027.2</v>
      </c>
      <c r="D7" s="36">
        <v>1027.2</v>
      </c>
      <c r="E7" s="37" t="s">
        <v>20</v>
      </c>
      <c r="F7" s="53" t="s">
        <v>68</v>
      </c>
      <c r="G7" s="53" t="s">
        <v>68</v>
      </c>
      <c r="H7" s="35" t="s">
        <v>22</v>
      </c>
      <c r="I7" s="63" t="s">
        <v>92</v>
      </c>
    </row>
    <row r="8" spans="1:9" x14ac:dyDescent="0.55000000000000004">
      <c r="A8" s="107"/>
      <c r="B8" s="50"/>
      <c r="C8" s="48"/>
      <c r="D8" s="41"/>
      <c r="E8" s="42"/>
      <c r="F8" s="45">
        <v>1027.2</v>
      </c>
      <c r="G8" s="45">
        <v>1027.2</v>
      </c>
      <c r="H8" s="40" t="s">
        <v>25</v>
      </c>
      <c r="I8" s="44" t="s">
        <v>80</v>
      </c>
    </row>
    <row r="9" spans="1:9" x14ac:dyDescent="0.55000000000000004">
      <c r="A9" s="106">
        <v>2</v>
      </c>
      <c r="B9" s="47" t="s">
        <v>67</v>
      </c>
      <c r="C9" s="46">
        <v>1605</v>
      </c>
      <c r="D9" s="36">
        <v>1605</v>
      </c>
      <c r="E9" s="37" t="s">
        <v>20</v>
      </c>
      <c r="F9" s="53" t="s">
        <v>68</v>
      </c>
      <c r="G9" s="53" t="s">
        <v>68</v>
      </c>
      <c r="H9" s="35" t="s">
        <v>22</v>
      </c>
      <c r="I9" s="63" t="s">
        <v>93</v>
      </c>
    </row>
    <row r="10" spans="1:9" x14ac:dyDescent="0.55000000000000004">
      <c r="A10" s="107"/>
      <c r="B10" s="50" t="s">
        <v>70</v>
      </c>
      <c r="C10" s="48"/>
      <c r="D10" s="41"/>
      <c r="E10" s="42"/>
      <c r="F10" s="45">
        <v>1605</v>
      </c>
      <c r="G10" s="45">
        <v>1605</v>
      </c>
      <c r="H10" s="40" t="s">
        <v>25</v>
      </c>
      <c r="I10" s="44" t="s">
        <v>94</v>
      </c>
    </row>
    <row r="11" spans="1:9" x14ac:dyDescent="0.55000000000000004">
      <c r="A11" s="89">
        <v>3</v>
      </c>
      <c r="B11" s="91" t="s">
        <v>406</v>
      </c>
      <c r="C11" s="46">
        <v>171601.25</v>
      </c>
      <c r="D11" s="36">
        <v>171601.25</v>
      </c>
      <c r="E11" s="66" t="s">
        <v>20</v>
      </c>
      <c r="F11" s="67" t="s">
        <v>229</v>
      </c>
      <c r="G11" s="67" t="s">
        <v>229</v>
      </c>
      <c r="H11" s="68" t="s">
        <v>22</v>
      </c>
      <c r="I11" s="69" t="s">
        <v>407</v>
      </c>
    </row>
    <row r="12" spans="1:9" x14ac:dyDescent="0.55000000000000004">
      <c r="A12" s="92"/>
      <c r="B12" s="71" t="s">
        <v>408</v>
      </c>
      <c r="C12" s="48"/>
      <c r="D12" s="41"/>
      <c r="E12" s="72"/>
      <c r="F12" s="45">
        <v>171601.25</v>
      </c>
      <c r="G12" s="45">
        <v>171602.25</v>
      </c>
      <c r="H12" s="82" t="s">
        <v>25</v>
      </c>
      <c r="I12" s="75" t="s">
        <v>409</v>
      </c>
    </row>
    <row r="13" spans="1:9" x14ac:dyDescent="0.55000000000000004">
      <c r="A13" s="89">
        <v>4</v>
      </c>
      <c r="B13" s="91" t="s">
        <v>410</v>
      </c>
      <c r="C13" s="46">
        <v>359600</v>
      </c>
      <c r="D13" s="36">
        <v>359600</v>
      </c>
      <c r="E13" s="66" t="s">
        <v>20</v>
      </c>
      <c r="F13" s="67" t="s">
        <v>390</v>
      </c>
      <c r="G13" s="67" t="s">
        <v>390</v>
      </c>
      <c r="H13" s="68" t="s">
        <v>22</v>
      </c>
      <c r="I13" s="69" t="s">
        <v>411</v>
      </c>
    </row>
    <row r="14" spans="1:9" x14ac:dyDescent="0.55000000000000004">
      <c r="A14" s="92"/>
      <c r="B14" s="71" t="s">
        <v>412</v>
      </c>
      <c r="C14" s="48"/>
      <c r="D14" s="41"/>
      <c r="E14" s="72"/>
      <c r="F14" s="103" t="s">
        <v>413</v>
      </c>
      <c r="G14" s="103" t="s">
        <v>414</v>
      </c>
      <c r="H14" s="82" t="s">
        <v>25</v>
      </c>
      <c r="I14" s="75" t="s">
        <v>415</v>
      </c>
    </row>
    <row r="15" spans="1:9" x14ac:dyDescent="0.55000000000000004">
      <c r="A15" s="89">
        <v>5</v>
      </c>
      <c r="B15" s="91" t="s">
        <v>416</v>
      </c>
      <c r="C15" s="46">
        <v>17850</v>
      </c>
      <c r="D15" s="36">
        <v>17850</v>
      </c>
      <c r="E15" s="66" t="s">
        <v>20</v>
      </c>
      <c r="F15" s="67" t="s">
        <v>77</v>
      </c>
      <c r="G15" s="67" t="s">
        <v>77</v>
      </c>
      <c r="H15" s="68" t="s">
        <v>22</v>
      </c>
      <c r="I15" s="69" t="s">
        <v>417</v>
      </c>
    </row>
    <row r="16" spans="1:9" x14ac:dyDescent="0.55000000000000004">
      <c r="A16" s="94"/>
      <c r="B16" s="95" t="s">
        <v>418</v>
      </c>
      <c r="C16" s="57"/>
      <c r="D16" s="58"/>
      <c r="E16" s="80"/>
      <c r="F16" s="81">
        <v>17850</v>
      </c>
      <c r="G16" s="81">
        <v>17851</v>
      </c>
      <c r="H16" s="82" t="s">
        <v>25</v>
      </c>
      <c r="I16" s="83" t="s">
        <v>419</v>
      </c>
    </row>
    <row r="17" spans="1:9" x14ac:dyDescent="0.55000000000000004">
      <c r="A17" s="92"/>
      <c r="B17" s="71" t="s">
        <v>420</v>
      </c>
      <c r="C17" s="48"/>
      <c r="D17" s="41"/>
      <c r="E17" s="72"/>
      <c r="F17" s="103"/>
      <c r="G17" s="49"/>
      <c r="H17" s="82"/>
      <c r="I17" s="75"/>
    </row>
    <row r="18" spans="1:9" x14ac:dyDescent="0.55000000000000004">
      <c r="A18" s="89">
        <v>6</v>
      </c>
      <c r="B18" s="91" t="s">
        <v>421</v>
      </c>
      <c r="C18" s="46">
        <v>179760</v>
      </c>
      <c r="D18" s="36">
        <v>179760</v>
      </c>
      <c r="E18" s="66" t="s">
        <v>20</v>
      </c>
      <c r="F18" s="67" t="s">
        <v>229</v>
      </c>
      <c r="G18" s="67" t="s">
        <v>229</v>
      </c>
      <c r="H18" s="68" t="s">
        <v>22</v>
      </c>
      <c r="I18" s="69" t="s">
        <v>422</v>
      </c>
    </row>
    <row r="19" spans="1:9" x14ac:dyDescent="0.55000000000000004">
      <c r="A19" s="92"/>
      <c r="B19" s="95" t="s">
        <v>423</v>
      </c>
      <c r="C19" s="48"/>
      <c r="D19" s="41"/>
      <c r="E19" s="72"/>
      <c r="F19" s="45">
        <v>179760</v>
      </c>
      <c r="G19" s="45">
        <v>179761</v>
      </c>
      <c r="H19" s="82" t="s">
        <v>25</v>
      </c>
      <c r="I19" s="75" t="s">
        <v>424</v>
      </c>
    </row>
    <row r="20" spans="1:9" x14ac:dyDescent="0.55000000000000004">
      <c r="A20" s="89">
        <v>7</v>
      </c>
      <c r="B20" s="91" t="s">
        <v>425</v>
      </c>
      <c r="C20" s="46">
        <v>10000</v>
      </c>
      <c r="D20" s="36">
        <v>8025</v>
      </c>
      <c r="E20" s="66" t="s">
        <v>20</v>
      </c>
      <c r="F20" s="67" t="s">
        <v>68</v>
      </c>
      <c r="G20" s="67" t="s">
        <v>68</v>
      </c>
      <c r="H20" s="68" t="s">
        <v>22</v>
      </c>
      <c r="I20" s="69" t="s">
        <v>426</v>
      </c>
    </row>
    <row r="21" spans="1:9" x14ac:dyDescent="0.55000000000000004">
      <c r="A21" s="92"/>
      <c r="B21" s="71"/>
      <c r="C21" s="48"/>
      <c r="D21" s="41"/>
      <c r="E21" s="72"/>
      <c r="F21" s="45">
        <v>8025</v>
      </c>
      <c r="G21" s="45">
        <v>8026</v>
      </c>
      <c r="H21" s="82" t="s">
        <v>25</v>
      </c>
      <c r="I21" s="75" t="s">
        <v>427</v>
      </c>
    </row>
    <row r="22" spans="1:9" x14ac:dyDescent="0.55000000000000004">
      <c r="A22" s="89">
        <v>8</v>
      </c>
      <c r="B22" s="91" t="s">
        <v>428</v>
      </c>
      <c r="C22" s="46">
        <v>200000</v>
      </c>
      <c r="D22" s="36">
        <v>200000</v>
      </c>
      <c r="E22" s="66" t="s">
        <v>20</v>
      </c>
      <c r="F22" s="67" t="s">
        <v>229</v>
      </c>
      <c r="G22" s="67" t="s">
        <v>229</v>
      </c>
      <c r="H22" s="68" t="s">
        <v>22</v>
      </c>
      <c r="I22" s="69" t="s">
        <v>429</v>
      </c>
    </row>
    <row r="23" spans="1:9" x14ac:dyDescent="0.55000000000000004">
      <c r="A23" s="92"/>
      <c r="B23" s="71" t="s">
        <v>430</v>
      </c>
      <c r="C23" s="48"/>
      <c r="D23" s="41"/>
      <c r="E23" s="72"/>
      <c r="F23" s="45">
        <v>199999.99</v>
      </c>
      <c r="G23" s="45">
        <v>199999.99</v>
      </c>
      <c r="H23" s="82" t="s">
        <v>25</v>
      </c>
      <c r="I23" s="75" t="s">
        <v>431</v>
      </c>
    </row>
    <row r="24" spans="1:9" x14ac:dyDescent="0.55000000000000004">
      <c r="A24" s="89">
        <v>9</v>
      </c>
      <c r="B24" s="91" t="s">
        <v>432</v>
      </c>
      <c r="C24" s="46">
        <v>7500</v>
      </c>
      <c r="D24" s="36">
        <v>7383</v>
      </c>
      <c r="E24" s="66" t="s">
        <v>20</v>
      </c>
      <c r="F24" s="67" t="s">
        <v>68</v>
      </c>
      <c r="G24" s="67" t="s">
        <v>68</v>
      </c>
      <c r="H24" s="68" t="s">
        <v>22</v>
      </c>
      <c r="I24" s="69" t="s">
        <v>433</v>
      </c>
    </row>
    <row r="25" spans="1:9" x14ac:dyDescent="0.55000000000000004">
      <c r="A25" s="92"/>
      <c r="B25" s="71"/>
      <c r="C25" s="48"/>
      <c r="D25" s="41"/>
      <c r="E25" s="72"/>
      <c r="F25" s="45">
        <v>7383</v>
      </c>
      <c r="G25" s="45">
        <v>7384</v>
      </c>
      <c r="H25" s="82" t="s">
        <v>25</v>
      </c>
      <c r="I25" s="75" t="s">
        <v>434</v>
      </c>
    </row>
    <row r="26" spans="1:9" x14ac:dyDescent="0.55000000000000004">
      <c r="A26" s="89">
        <v>10</v>
      </c>
      <c r="B26" s="91" t="s">
        <v>435</v>
      </c>
      <c r="C26" s="46">
        <v>50000</v>
      </c>
      <c r="D26" s="36">
        <v>49594.5</v>
      </c>
      <c r="E26" s="66" t="s">
        <v>20</v>
      </c>
      <c r="F26" s="67" t="s">
        <v>68</v>
      </c>
      <c r="G26" s="67" t="s">
        <v>68</v>
      </c>
      <c r="H26" s="68" t="s">
        <v>22</v>
      </c>
      <c r="I26" s="69" t="s">
        <v>436</v>
      </c>
    </row>
    <row r="27" spans="1:9" x14ac:dyDescent="0.55000000000000004">
      <c r="A27" s="94"/>
      <c r="B27" s="95" t="s">
        <v>437</v>
      </c>
      <c r="C27" s="57"/>
      <c r="D27" s="58"/>
      <c r="E27" s="80"/>
      <c r="F27" s="81">
        <v>49594.5</v>
      </c>
      <c r="G27" s="81">
        <v>49594.5</v>
      </c>
      <c r="H27" s="82" t="s">
        <v>25</v>
      </c>
      <c r="I27" s="83" t="s">
        <v>424</v>
      </c>
    </row>
    <row r="28" spans="1:9" x14ac:dyDescent="0.55000000000000004">
      <c r="A28" s="92"/>
      <c r="B28" s="71" t="s">
        <v>438</v>
      </c>
      <c r="C28" s="48"/>
      <c r="D28" s="41"/>
      <c r="E28" s="72"/>
      <c r="F28" s="103"/>
      <c r="G28" s="49"/>
      <c r="H28" s="82"/>
      <c r="I28" s="75"/>
    </row>
    <row r="29" spans="1:9" x14ac:dyDescent="0.55000000000000004">
      <c r="A29" s="89">
        <v>11</v>
      </c>
      <c r="B29" s="91" t="s">
        <v>439</v>
      </c>
      <c r="C29" s="36">
        <v>184345</v>
      </c>
      <c r="D29" s="36">
        <v>184345</v>
      </c>
      <c r="E29" s="66" t="s">
        <v>20</v>
      </c>
      <c r="F29" s="67" t="s">
        <v>440</v>
      </c>
      <c r="G29" s="67" t="s">
        <v>440</v>
      </c>
      <c r="H29" s="68" t="s">
        <v>22</v>
      </c>
      <c r="I29" s="69" t="s">
        <v>441</v>
      </c>
    </row>
    <row r="30" spans="1:9" x14ac:dyDescent="0.55000000000000004">
      <c r="A30" s="94"/>
      <c r="B30" s="95" t="s">
        <v>442</v>
      </c>
      <c r="C30" s="57"/>
      <c r="D30" s="58"/>
      <c r="E30" s="80"/>
      <c r="F30" s="81">
        <v>184345</v>
      </c>
      <c r="G30" s="81">
        <v>184345</v>
      </c>
      <c r="H30" s="82" t="s">
        <v>25</v>
      </c>
      <c r="I30" s="83" t="s">
        <v>443</v>
      </c>
    </row>
    <row r="31" spans="1:9" x14ac:dyDescent="0.55000000000000004">
      <c r="A31" s="94"/>
      <c r="B31" s="95" t="s">
        <v>444</v>
      </c>
      <c r="C31" s="57"/>
      <c r="D31" s="58"/>
      <c r="E31" s="80"/>
      <c r="F31" s="81"/>
      <c r="G31" s="104"/>
      <c r="H31" s="82"/>
      <c r="I31" s="83"/>
    </row>
    <row r="32" spans="1:9" x14ac:dyDescent="0.55000000000000004">
      <c r="A32" s="92"/>
      <c r="B32" s="95" t="s">
        <v>445</v>
      </c>
      <c r="C32" s="48"/>
      <c r="D32" s="41"/>
      <c r="E32" s="72"/>
      <c r="F32" s="103"/>
      <c r="G32" s="49"/>
      <c r="H32" s="82"/>
      <c r="I32" s="75"/>
    </row>
    <row r="33" spans="1:9" x14ac:dyDescent="0.55000000000000004">
      <c r="A33" s="89">
        <v>12</v>
      </c>
      <c r="B33" s="91" t="s">
        <v>446</v>
      </c>
      <c r="C33" s="46">
        <v>200000</v>
      </c>
      <c r="D33" s="36">
        <v>200000</v>
      </c>
      <c r="E33" s="66" t="s">
        <v>20</v>
      </c>
      <c r="F33" s="67" t="s">
        <v>440</v>
      </c>
      <c r="G33" s="67" t="s">
        <v>440</v>
      </c>
      <c r="H33" s="68" t="s">
        <v>22</v>
      </c>
      <c r="I33" s="69" t="s">
        <v>447</v>
      </c>
    </row>
    <row r="34" spans="1:9" x14ac:dyDescent="0.55000000000000004">
      <c r="A34" s="92"/>
      <c r="B34" s="71"/>
      <c r="C34" s="48"/>
      <c r="D34" s="41"/>
      <c r="E34" s="72"/>
      <c r="F34" s="45">
        <v>200000</v>
      </c>
      <c r="G34" s="45">
        <v>200000</v>
      </c>
      <c r="H34" s="82" t="s">
        <v>25</v>
      </c>
      <c r="I34" s="75" t="s">
        <v>443</v>
      </c>
    </row>
    <row r="35" spans="1:9" x14ac:dyDescent="0.55000000000000004">
      <c r="A35" s="89">
        <v>13</v>
      </c>
      <c r="B35" s="91" t="s">
        <v>448</v>
      </c>
      <c r="C35" s="46">
        <v>60000</v>
      </c>
      <c r="D35" s="36">
        <v>60000</v>
      </c>
      <c r="E35" s="66" t="s">
        <v>20</v>
      </c>
      <c r="F35" s="67" t="s">
        <v>449</v>
      </c>
      <c r="G35" s="67" t="s">
        <v>449</v>
      </c>
      <c r="H35" s="68" t="s">
        <v>22</v>
      </c>
      <c r="I35" s="69" t="s">
        <v>450</v>
      </c>
    </row>
    <row r="36" spans="1:9" x14ac:dyDescent="0.55000000000000004">
      <c r="A36" s="94"/>
      <c r="B36" s="95" t="s">
        <v>451</v>
      </c>
      <c r="C36" s="57"/>
      <c r="D36" s="58"/>
      <c r="E36" s="80"/>
      <c r="F36" s="81" t="s">
        <v>452</v>
      </c>
      <c r="G36" s="81" t="s">
        <v>452</v>
      </c>
      <c r="H36" s="82" t="s">
        <v>25</v>
      </c>
      <c r="I36" s="83" t="s">
        <v>434</v>
      </c>
    </row>
    <row r="37" spans="1:9" x14ac:dyDescent="0.55000000000000004">
      <c r="A37" s="92"/>
      <c r="B37" s="71" t="s">
        <v>453</v>
      </c>
      <c r="C37" s="48"/>
      <c r="D37" s="41"/>
      <c r="E37" s="72"/>
      <c r="F37" s="45">
        <v>60000</v>
      </c>
      <c r="G37" s="45">
        <v>60001</v>
      </c>
      <c r="H37" s="82"/>
      <c r="I37" s="75"/>
    </row>
    <row r="38" spans="1:9" x14ac:dyDescent="0.55000000000000004">
      <c r="A38" s="89">
        <v>14</v>
      </c>
      <c r="B38" s="91" t="s">
        <v>454</v>
      </c>
      <c r="C38" s="46">
        <v>174000</v>
      </c>
      <c r="D38" s="36">
        <v>174000</v>
      </c>
      <c r="E38" s="66" t="s">
        <v>20</v>
      </c>
      <c r="F38" s="67" t="s">
        <v>455</v>
      </c>
      <c r="G38" s="67" t="s">
        <v>455</v>
      </c>
      <c r="H38" s="68" t="s">
        <v>22</v>
      </c>
      <c r="I38" s="69" t="s">
        <v>456</v>
      </c>
    </row>
    <row r="39" spans="1:9" x14ac:dyDescent="0.55000000000000004">
      <c r="A39" s="94"/>
      <c r="B39" s="95" t="s">
        <v>457</v>
      </c>
      <c r="C39" s="57"/>
      <c r="D39" s="58"/>
      <c r="E39" s="80"/>
      <c r="F39" s="105">
        <v>174000</v>
      </c>
      <c r="G39" s="105">
        <v>174000</v>
      </c>
      <c r="H39" s="82" t="s">
        <v>25</v>
      </c>
      <c r="I39" s="83" t="s">
        <v>458</v>
      </c>
    </row>
    <row r="40" spans="1:9" x14ac:dyDescent="0.55000000000000004">
      <c r="A40" s="92"/>
      <c r="B40" s="71" t="s">
        <v>459</v>
      </c>
      <c r="C40" s="48"/>
      <c r="D40" s="41"/>
      <c r="E40" s="72"/>
      <c r="F40" s="103"/>
      <c r="G40" s="49"/>
      <c r="H40" s="82"/>
      <c r="I40" s="75"/>
    </row>
    <row r="41" spans="1:9" x14ac:dyDescent="0.55000000000000004">
      <c r="A41" s="89">
        <v>15</v>
      </c>
      <c r="B41" s="91" t="s">
        <v>460</v>
      </c>
      <c r="C41" s="46">
        <v>9095</v>
      </c>
      <c r="D41" s="36">
        <v>9095</v>
      </c>
      <c r="E41" s="66" t="s">
        <v>20</v>
      </c>
      <c r="F41" s="67" t="s">
        <v>68</v>
      </c>
      <c r="G41" s="67" t="s">
        <v>68</v>
      </c>
      <c r="H41" s="68" t="s">
        <v>22</v>
      </c>
      <c r="I41" s="69" t="s">
        <v>461</v>
      </c>
    </row>
    <row r="42" spans="1:9" x14ac:dyDescent="0.55000000000000004">
      <c r="A42" s="92"/>
      <c r="B42" s="71" t="s">
        <v>462</v>
      </c>
      <c r="C42" s="48"/>
      <c r="D42" s="41"/>
      <c r="E42" s="72"/>
      <c r="F42" s="45">
        <v>9095</v>
      </c>
      <c r="G42" s="45">
        <v>9096</v>
      </c>
      <c r="H42" s="82" t="s">
        <v>25</v>
      </c>
      <c r="I42" s="75" t="s">
        <v>458</v>
      </c>
    </row>
    <row r="43" spans="1:9" x14ac:dyDescent="0.55000000000000004">
      <c r="A43" s="89">
        <v>16</v>
      </c>
      <c r="B43" s="91" t="s">
        <v>463</v>
      </c>
      <c r="C43" s="46">
        <v>230000</v>
      </c>
      <c r="D43" s="36">
        <v>230000</v>
      </c>
      <c r="E43" s="66" t="s">
        <v>20</v>
      </c>
      <c r="F43" s="67" t="s">
        <v>464</v>
      </c>
      <c r="G43" s="67" t="s">
        <v>464</v>
      </c>
      <c r="H43" s="68" t="s">
        <v>22</v>
      </c>
      <c r="I43" s="69" t="s">
        <v>465</v>
      </c>
    </row>
    <row r="44" spans="1:9" x14ac:dyDescent="0.55000000000000004">
      <c r="A44" s="94"/>
      <c r="B44" s="95" t="s">
        <v>466</v>
      </c>
      <c r="C44" s="57"/>
      <c r="D44" s="58"/>
      <c r="E44" s="80"/>
      <c r="F44" s="81">
        <v>230000</v>
      </c>
      <c r="G44" s="81">
        <v>230001</v>
      </c>
      <c r="H44" s="82" t="s">
        <v>25</v>
      </c>
      <c r="I44" s="83" t="s">
        <v>443</v>
      </c>
    </row>
    <row r="45" spans="1:9" x14ac:dyDescent="0.55000000000000004">
      <c r="A45" s="92"/>
      <c r="B45" s="71" t="s">
        <v>171</v>
      </c>
      <c r="C45" s="48"/>
      <c r="D45" s="41"/>
      <c r="E45" s="72"/>
      <c r="F45" s="103"/>
      <c r="G45" s="49"/>
      <c r="H45" s="82"/>
      <c r="I45" s="75"/>
    </row>
    <row r="46" spans="1:9" x14ac:dyDescent="0.55000000000000004">
      <c r="A46" s="89">
        <v>17</v>
      </c>
      <c r="B46" s="91" t="s">
        <v>467</v>
      </c>
      <c r="C46" s="46">
        <v>50589.599999999999</v>
      </c>
      <c r="D46" s="46">
        <v>50589.599999999999</v>
      </c>
      <c r="E46" s="66" t="s">
        <v>20</v>
      </c>
      <c r="F46" s="67" t="s">
        <v>68</v>
      </c>
      <c r="G46" s="67" t="s">
        <v>68</v>
      </c>
      <c r="H46" s="68" t="s">
        <v>22</v>
      </c>
      <c r="I46" s="69" t="s">
        <v>468</v>
      </c>
    </row>
    <row r="47" spans="1:9" x14ac:dyDescent="0.55000000000000004">
      <c r="A47" s="92"/>
      <c r="B47" s="71" t="s">
        <v>469</v>
      </c>
      <c r="C47" s="48"/>
      <c r="D47" s="41"/>
      <c r="E47" s="72"/>
      <c r="F47" s="45">
        <v>50589.599999999999</v>
      </c>
      <c r="G47" s="45">
        <v>50590.6</v>
      </c>
      <c r="H47" s="82" t="s">
        <v>25</v>
      </c>
      <c r="I47" s="75" t="s">
        <v>443</v>
      </c>
    </row>
    <row r="48" spans="1:9" x14ac:dyDescent="0.55000000000000004">
      <c r="A48" s="89">
        <v>18</v>
      </c>
      <c r="B48" s="91" t="s">
        <v>406</v>
      </c>
      <c r="C48" s="46">
        <v>171601.25</v>
      </c>
      <c r="D48" s="46">
        <v>171601.25</v>
      </c>
      <c r="E48" s="66" t="s">
        <v>20</v>
      </c>
      <c r="F48" s="67" t="s">
        <v>229</v>
      </c>
      <c r="G48" s="67" t="s">
        <v>229</v>
      </c>
      <c r="H48" s="68" t="s">
        <v>22</v>
      </c>
      <c r="I48" s="69" t="s">
        <v>407</v>
      </c>
    </row>
    <row r="49" spans="1:9" x14ac:dyDescent="0.55000000000000004">
      <c r="A49" s="92"/>
      <c r="B49" s="71" t="s">
        <v>470</v>
      </c>
      <c r="C49" s="48"/>
      <c r="D49" s="41"/>
      <c r="E49" s="72"/>
      <c r="F49" s="45">
        <v>171601.25</v>
      </c>
      <c r="G49" s="45">
        <v>171602.25</v>
      </c>
      <c r="H49" s="82" t="s">
        <v>25</v>
      </c>
      <c r="I49" s="75" t="s">
        <v>409</v>
      </c>
    </row>
    <row r="50" spans="1:9" x14ac:dyDescent="0.55000000000000004">
      <c r="A50" s="89">
        <v>19</v>
      </c>
      <c r="B50" s="91" t="s">
        <v>471</v>
      </c>
      <c r="C50" s="46">
        <v>191423</v>
      </c>
      <c r="D50" s="36">
        <v>191423</v>
      </c>
      <c r="E50" s="66" t="s">
        <v>20</v>
      </c>
      <c r="F50" s="67" t="s">
        <v>229</v>
      </c>
      <c r="G50" s="67" t="s">
        <v>229</v>
      </c>
      <c r="H50" s="68" t="s">
        <v>22</v>
      </c>
      <c r="I50" s="69" t="s">
        <v>472</v>
      </c>
    </row>
    <row r="51" spans="1:9" x14ac:dyDescent="0.55000000000000004">
      <c r="A51" s="92"/>
      <c r="B51" s="71" t="s">
        <v>473</v>
      </c>
      <c r="C51" s="48"/>
      <c r="D51" s="41"/>
      <c r="E51" s="72"/>
      <c r="F51" s="45">
        <v>191423</v>
      </c>
      <c r="G51" s="45">
        <v>191423</v>
      </c>
      <c r="H51" s="82" t="s">
        <v>25</v>
      </c>
      <c r="I51" s="75" t="s">
        <v>474</v>
      </c>
    </row>
    <row r="52" spans="1:9" x14ac:dyDescent="0.55000000000000004">
      <c r="A52" s="89">
        <v>20</v>
      </c>
      <c r="B52" s="91" t="s">
        <v>475</v>
      </c>
      <c r="C52" s="46">
        <v>70200</v>
      </c>
      <c r="D52" s="36">
        <v>70200</v>
      </c>
      <c r="E52" s="66" t="s">
        <v>20</v>
      </c>
      <c r="F52" s="67" t="s">
        <v>229</v>
      </c>
      <c r="G52" s="67" t="s">
        <v>229</v>
      </c>
      <c r="H52" s="68" t="s">
        <v>22</v>
      </c>
      <c r="I52" s="69" t="s">
        <v>476</v>
      </c>
    </row>
    <row r="53" spans="1:9" x14ac:dyDescent="0.55000000000000004">
      <c r="A53" s="92"/>
      <c r="B53" s="71" t="s">
        <v>477</v>
      </c>
      <c r="C53" s="48"/>
      <c r="D53" s="41"/>
      <c r="E53" s="72"/>
      <c r="F53" s="45">
        <v>65056</v>
      </c>
      <c r="G53" s="45">
        <v>65056</v>
      </c>
      <c r="H53" s="82" t="s">
        <v>25</v>
      </c>
      <c r="I53" s="75" t="s">
        <v>474</v>
      </c>
    </row>
    <row r="54" spans="1:9" x14ac:dyDescent="0.55000000000000004">
      <c r="A54" s="89">
        <v>21</v>
      </c>
      <c r="B54" s="91" t="s">
        <v>478</v>
      </c>
      <c r="C54" s="46">
        <v>29800</v>
      </c>
      <c r="D54" s="36">
        <v>29800</v>
      </c>
      <c r="E54" s="66" t="s">
        <v>20</v>
      </c>
      <c r="F54" s="67" t="s">
        <v>479</v>
      </c>
      <c r="G54" s="67" t="s">
        <v>479</v>
      </c>
      <c r="H54" s="68" t="s">
        <v>22</v>
      </c>
      <c r="I54" s="69" t="s">
        <v>480</v>
      </c>
    </row>
    <row r="55" spans="1:9" x14ac:dyDescent="0.55000000000000004">
      <c r="A55" s="92"/>
      <c r="B55" s="71" t="s">
        <v>481</v>
      </c>
      <c r="C55" s="48"/>
      <c r="D55" s="41"/>
      <c r="E55" s="72"/>
      <c r="F55" s="45">
        <v>29800</v>
      </c>
      <c r="G55" s="45">
        <v>29801</v>
      </c>
      <c r="H55" s="82" t="s">
        <v>25</v>
      </c>
      <c r="I55" s="75" t="s">
        <v>474</v>
      </c>
    </row>
    <row r="56" spans="1:9" x14ac:dyDescent="0.55000000000000004">
      <c r="A56" s="89">
        <v>22</v>
      </c>
      <c r="B56" s="91" t="s">
        <v>482</v>
      </c>
      <c r="C56" s="46">
        <v>136620</v>
      </c>
      <c r="D56" s="36">
        <v>136620</v>
      </c>
      <c r="E56" s="66" t="s">
        <v>20</v>
      </c>
      <c r="F56" s="67" t="s">
        <v>479</v>
      </c>
      <c r="G56" s="67" t="s">
        <v>479</v>
      </c>
      <c r="H56" s="68" t="s">
        <v>22</v>
      </c>
      <c r="I56" s="69" t="s">
        <v>483</v>
      </c>
    </row>
    <row r="57" spans="1:9" x14ac:dyDescent="0.55000000000000004">
      <c r="A57" s="92"/>
      <c r="B57" s="71" t="s">
        <v>484</v>
      </c>
      <c r="C57" s="48"/>
      <c r="D57" s="41"/>
      <c r="E57" s="72"/>
      <c r="F57" s="45">
        <v>136620</v>
      </c>
      <c r="G57" s="45">
        <v>136620</v>
      </c>
      <c r="H57" s="82" t="s">
        <v>25</v>
      </c>
      <c r="I57" s="75" t="s">
        <v>474</v>
      </c>
    </row>
    <row r="58" spans="1:9" x14ac:dyDescent="0.55000000000000004">
      <c r="A58" s="89">
        <v>23</v>
      </c>
      <c r="B58" s="91" t="s">
        <v>485</v>
      </c>
      <c r="C58" s="46">
        <v>41500</v>
      </c>
      <c r="D58" s="36">
        <v>41500</v>
      </c>
      <c r="E58" s="66" t="s">
        <v>20</v>
      </c>
      <c r="F58" s="67" t="s">
        <v>358</v>
      </c>
      <c r="G58" s="67" t="s">
        <v>358</v>
      </c>
      <c r="H58" s="68" t="s">
        <v>22</v>
      </c>
      <c r="I58" s="69" t="s">
        <v>486</v>
      </c>
    </row>
    <row r="59" spans="1:9" x14ac:dyDescent="0.55000000000000004">
      <c r="A59" s="92"/>
      <c r="B59" s="71" t="s">
        <v>487</v>
      </c>
      <c r="C59" s="48"/>
      <c r="D59" s="41"/>
      <c r="E59" s="72"/>
      <c r="F59" s="45">
        <v>41500</v>
      </c>
      <c r="G59" s="45">
        <v>41501</v>
      </c>
      <c r="H59" s="74" t="s">
        <v>25</v>
      </c>
      <c r="I59" s="75" t="s">
        <v>474</v>
      </c>
    </row>
    <row r="60" spans="1:9" s="147" customFormat="1" x14ac:dyDescent="0.55000000000000004">
      <c r="C60" s="165">
        <f>SUM(C7:C59)</f>
        <v>2548117.2999999998</v>
      </c>
      <c r="E60" s="147">
        <f>+COUNTA(E7:E58)</f>
        <v>23</v>
      </c>
      <c r="I60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B29" sqref="B29"/>
    </sheetView>
  </sheetViews>
  <sheetFormatPr defaultColWidth="8.85546875" defaultRowHeight="24" x14ac:dyDescent="0.55000000000000004"/>
  <cols>
    <col min="1" max="1" width="7.7109375" style="7" customWidth="1"/>
    <col min="2" max="2" width="34.2851562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1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3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3.25" customHeight="1" x14ac:dyDescent="0.55000000000000004">
      <c r="A7" s="17">
        <v>1</v>
      </c>
      <c r="B7" s="18" t="s">
        <v>19</v>
      </c>
      <c r="C7" s="19">
        <v>1799.74</v>
      </c>
      <c r="D7" s="20">
        <v>1799.74</v>
      </c>
      <c r="E7" s="21" t="s">
        <v>20</v>
      </c>
      <c r="F7" s="117" t="s">
        <v>21</v>
      </c>
      <c r="G7" s="116" t="s">
        <v>21</v>
      </c>
      <c r="H7" s="23" t="s">
        <v>22</v>
      </c>
      <c r="I7" s="30" t="s">
        <v>23</v>
      </c>
    </row>
    <row r="8" spans="1:9" ht="23.25" customHeight="1" x14ac:dyDescent="0.55000000000000004">
      <c r="A8" s="24"/>
      <c r="B8" s="25" t="s">
        <v>24</v>
      </c>
      <c r="C8" s="26"/>
      <c r="D8" s="27"/>
      <c r="E8" s="28"/>
      <c r="F8" s="146">
        <v>1799.74</v>
      </c>
      <c r="G8" s="146">
        <v>1799.74</v>
      </c>
      <c r="H8" s="29" t="s">
        <v>25</v>
      </c>
      <c r="I8" s="31" t="s">
        <v>26</v>
      </c>
    </row>
    <row r="9" spans="1:9" ht="23.25" customHeight="1" x14ac:dyDescent="0.55000000000000004">
      <c r="A9" s="64">
        <v>2</v>
      </c>
      <c r="B9" s="91" t="s">
        <v>95</v>
      </c>
      <c r="C9" s="19">
        <v>28141</v>
      </c>
      <c r="D9" s="20">
        <v>28141</v>
      </c>
      <c r="E9" s="66" t="s">
        <v>20</v>
      </c>
      <c r="F9" s="67" t="s">
        <v>96</v>
      </c>
      <c r="G9" s="67" t="s">
        <v>96</v>
      </c>
      <c r="H9" s="68" t="s">
        <v>22</v>
      </c>
      <c r="I9" s="69" t="s">
        <v>97</v>
      </c>
    </row>
    <row r="10" spans="1:9" ht="23.25" customHeight="1" x14ac:dyDescent="0.55000000000000004">
      <c r="A10" s="70"/>
      <c r="B10" s="71" t="s">
        <v>98</v>
      </c>
      <c r="C10" s="26"/>
      <c r="D10" s="27"/>
      <c r="E10" s="72"/>
      <c r="F10" s="73">
        <v>28141</v>
      </c>
      <c r="G10" s="73">
        <v>28141</v>
      </c>
      <c r="H10" s="82" t="s">
        <v>25</v>
      </c>
      <c r="I10" s="75" t="s">
        <v>99</v>
      </c>
    </row>
    <row r="11" spans="1:9" ht="23.25" customHeight="1" x14ac:dyDescent="0.55000000000000004">
      <c r="A11" s="64">
        <v>3</v>
      </c>
      <c r="B11" s="91" t="s">
        <v>100</v>
      </c>
      <c r="C11" s="19">
        <v>21635.4</v>
      </c>
      <c r="D11" s="20">
        <v>21635.4</v>
      </c>
      <c r="E11" s="66" t="s">
        <v>20</v>
      </c>
      <c r="F11" s="67" t="s">
        <v>96</v>
      </c>
      <c r="G11" s="67" t="s">
        <v>96</v>
      </c>
      <c r="H11" s="68" t="s">
        <v>22</v>
      </c>
      <c r="I11" s="69" t="s">
        <v>101</v>
      </c>
    </row>
    <row r="12" spans="1:9" ht="23.25" customHeight="1" x14ac:dyDescent="0.55000000000000004">
      <c r="A12" s="70"/>
      <c r="B12" s="71" t="s">
        <v>98</v>
      </c>
      <c r="C12" s="26"/>
      <c r="D12" s="27"/>
      <c r="E12" s="72"/>
      <c r="F12" s="73">
        <v>21635.4</v>
      </c>
      <c r="G12" s="73">
        <v>21635.4</v>
      </c>
      <c r="H12" s="82" t="s">
        <v>25</v>
      </c>
      <c r="I12" s="75" t="s">
        <v>102</v>
      </c>
    </row>
    <row r="13" spans="1:9" ht="23.25" customHeight="1" x14ac:dyDescent="0.55000000000000004">
      <c r="A13" s="64">
        <v>4</v>
      </c>
      <c r="B13" s="91" t="s">
        <v>100</v>
      </c>
      <c r="C13" s="19">
        <v>6227.4</v>
      </c>
      <c r="D13" s="20">
        <v>6227.4</v>
      </c>
      <c r="E13" s="66" t="s">
        <v>20</v>
      </c>
      <c r="F13" s="67" t="s">
        <v>96</v>
      </c>
      <c r="G13" s="67" t="s">
        <v>96</v>
      </c>
      <c r="H13" s="68" t="s">
        <v>22</v>
      </c>
      <c r="I13" s="69" t="s">
        <v>103</v>
      </c>
    </row>
    <row r="14" spans="1:9" ht="23.25" customHeight="1" x14ac:dyDescent="0.55000000000000004">
      <c r="A14" s="77"/>
      <c r="B14" s="95" t="s">
        <v>98</v>
      </c>
      <c r="C14" s="110"/>
      <c r="D14" s="79"/>
      <c r="E14" s="80"/>
      <c r="F14" s="81">
        <v>6227.4</v>
      </c>
      <c r="G14" s="81">
        <v>6227.4</v>
      </c>
      <c r="H14" s="82" t="s">
        <v>25</v>
      </c>
      <c r="I14" s="83" t="s">
        <v>102</v>
      </c>
    </row>
    <row r="15" spans="1:9" ht="23.25" customHeight="1" x14ac:dyDescent="0.55000000000000004">
      <c r="A15" s="64">
        <v>5</v>
      </c>
      <c r="B15" s="91" t="s">
        <v>104</v>
      </c>
      <c r="C15" s="19">
        <v>55000</v>
      </c>
      <c r="D15" s="20">
        <v>55000</v>
      </c>
      <c r="E15" s="66" t="s">
        <v>20</v>
      </c>
      <c r="F15" s="67" t="s">
        <v>65</v>
      </c>
      <c r="G15" s="67" t="s">
        <v>65</v>
      </c>
      <c r="H15" s="68" t="s">
        <v>22</v>
      </c>
      <c r="I15" s="69" t="s">
        <v>105</v>
      </c>
    </row>
    <row r="16" spans="1:9" ht="23.25" customHeight="1" x14ac:dyDescent="0.55000000000000004">
      <c r="A16" s="77"/>
      <c r="B16" s="95" t="s">
        <v>106</v>
      </c>
      <c r="C16" s="110"/>
      <c r="D16" s="79"/>
      <c r="E16" s="80"/>
      <c r="F16" s="81">
        <v>55000</v>
      </c>
      <c r="G16" s="81">
        <v>55000</v>
      </c>
      <c r="H16" s="82" t="s">
        <v>25</v>
      </c>
      <c r="I16" s="83" t="s">
        <v>107</v>
      </c>
    </row>
    <row r="17" spans="1:9" ht="23.25" customHeight="1" x14ac:dyDescent="0.55000000000000004">
      <c r="A17" s="77"/>
      <c r="B17" s="95" t="s">
        <v>108</v>
      </c>
      <c r="C17" s="110"/>
      <c r="D17" s="79"/>
      <c r="E17" s="80"/>
      <c r="F17" s="81"/>
      <c r="G17" s="81"/>
      <c r="H17" s="82"/>
      <c r="I17" s="83"/>
    </row>
    <row r="18" spans="1:9" ht="23.25" customHeight="1" x14ac:dyDescent="0.55000000000000004">
      <c r="A18" s="77"/>
      <c r="B18" s="95" t="s">
        <v>109</v>
      </c>
      <c r="C18" s="110"/>
      <c r="D18" s="79"/>
      <c r="E18" s="80"/>
      <c r="F18" s="81"/>
      <c r="G18" s="81"/>
      <c r="H18" s="82"/>
      <c r="I18" s="83"/>
    </row>
    <row r="19" spans="1:9" ht="23.25" customHeight="1" x14ac:dyDescent="0.55000000000000004">
      <c r="A19" s="70"/>
      <c r="B19" s="71" t="s">
        <v>110</v>
      </c>
      <c r="C19" s="26"/>
      <c r="D19" s="27"/>
      <c r="E19" s="72"/>
      <c r="F19" s="98"/>
      <c r="G19" s="98"/>
      <c r="H19" s="74"/>
      <c r="I19" s="75"/>
    </row>
    <row r="20" spans="1:9" s="147" customFormat="1" x14ac:dyDescent="0.55000000000000004">
      <c r="C20" s="165">
        <f>SUM(C7:C19)</f>
        <v>112803.54000000001</v>
      </c>
      <c r="E20" s="147">
        <f>+COUNTA(E7:E15)</f>
        <v>5</v>
      </c>
      <c r="I20" s="166"/>
    </row>
  </sheetData>
  <mergeCells count="3">
    <mergeCell ref="A2:I2"/>
    <mergeCell ref="A3:I3"/>
    <mergeCell ref="A4:I4"/>
  </mergeCells>
  <printOptions horizontalCentered="1"/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" zoomScaleNormal="100" workbookViewId="0">
      <selection activeCell="B14" sqref="B14"/>
    </sheetView>
  </sheetViews>
  <sheetFormatPr defaultColWidth="8.85546875" defaultRowHeight="24" x14ac:dyDescent="0.55000000000000004"/>
  <cols>
    <col min="1" max="1" width="7.7109375" style="7" customWidth="1"/>
    <col min="2" max="2" width="34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27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28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1" customHeight="1" x14ac:dyDescent="0.55000000000000004">
      <c r="A7" s="64">
        <v>1</v>
      </c>
      <c r="B7" s="91" t="s">
        <v>111</v>
      </c>
      <c r="C7" s="19">
        <v>20000</v>
      </c>
      <c r="D7" s="20">
        <v>19700</v>
      </c>
      <c r="E7" s="66" t="s">
        <v>20</v>
      </c>
      <c r="F7" s="67" t="s">
        <v>112</v>
      </c>
      <c r="G7" s="67" t="s">
        <v>112</v>
      </c>
      <c r="H7" s="68" t="s">
        <v>22</v>
      </c>
      <c r="I7" s="69" t="s">
        <v>113</v>
      </c>
    </row>
    <row r="8" spans="1:9" ht="21" customHeight="1" x14ac:dyDescent="0.55000000000000004">
      <c r="A8" s="70"/>
      <c r="B8" s="71"/>
      <c r="C8" s="26"/>
      <c r="D8" s="27"/>
      <c r="E8" s="72"/>
      <c r="F8" s="73">
        <v>20000</v>
      </c>
      <c r="G8" s="73">
        <v>19700</v>
      </c>
      <c r="H8" s="82" t="s">
        <v>25</v>
      </c>
      <c r="I8" s="75" t="s">
        <v>114</v>
      </c>
    </row>
    <row r="9" spans="1:9" x14ac:dyDescent="0.55000000000000004">
      <c r="A9" s="64">
        <v>2</v>
      </c>
      <c r="B9" s="91" t="s">
        <v>115</v>
      </c>
      <c r="C9" s="19">
        <v>272200</v>
      </c>
      <c r="D9" s="20">
        <v>272200</v>
      </c>
      <c r="E9" s="66" t="s">
        <v>20</v>
      </c>
      <c r="F9" s="67" t="s">
        <v>116</v>
      </c>
      <c r="G9" s="67" t="s">
        <v>116</v>
      </c>
      <c r="H9" s="68" t="s">
        <v>22</v>
      </c>
      <c r="I9" s="69" t="s">
        <v>117</v>
      </c>
    </row>
    <row r="10" spans="1:9" x14ac:dyDescent="0.55000000000000004">
      <c r="A10" s="70"/>
      <c r="B10" s="71" t="s">
        <v>118</v>
      </c>
      <c r="C10" s="26"/>
      <c r="D10" s="27"/>
      <c r="E10" s="72"/>
      <c r="F10" s="73">
        <v>272200</v>
      </c>
      <c r="G10" s="73">
        <v>272200</v>
      </c>
      <c r="H10" s="82" t="s">
        <v>25</v>
      </c>
      <c r="I10" s="75" t="s">
        <v>119</v>
      </c>
    </row>
    <row r="11" spans="1:9" x14ac:dyDescent="0.55000000000000004">
      <c r="A11" s="64">
        <v>3</v>
      </c>
      <c r="B11" s="91" t="s">
        <v>120</v>
      </c>
      <c r="C11" s="19">
        <v>225000</v>
      </c>
      <c r="D11" s="20">
        <v>225000</v>
      </c>
      <c r="E11" s="66" t="s">
        <v>20</v>
      </c>
      <c r="F11" s="67" t="s">
        <v>121</v>
      </c>
      <c r="G11" s="67" t="s">
        <v>121</v>
      </c>
      <c r="H11" s="68" t="s">
        <v>22</v>
      </c>
      <c r="I11" s="69" t="s">
        <v>122</v>
      </c>
    </row>
    <row r="12" spans="1:9" ht="25.5" customHeight="1" x14ac:dyDescent="0.55000000000000004">
      <c r="A12" s="77"/>
      <c r="B12" s="95" t="s">
        <v>123</v>
      </c>
      <c r="C12" s="110"/>
      <c r="D12" s="79"/>
      <c r="E12" s="80"/>
      <c r="F12" s="81">
        <v>225000</v>
      </c>
      <c r="G12" s="81">
        <v>225000</v>
      </c>
      <c r="H12" s="82" t="s">
        <v>25</v>
      </c>
      <c r="I12" s="83" t="s">
        <v>124</v>
      </c>
    </row>
    <row r="13" spans="1:9" x14ac:dyDescent="0.55000000000000004">
      <c r="A13" s="77"/>
      <c r="B13" s="95" t="s">
        <v>125</v>
      </c>
      <c r="C13" s="110"/>
      <c r="D13" s="79"/>
      <c r="E13" s="80"/>
      <c r="F13" s="81"/>
      <c r="G13" s="81"/>
      <c r="H13" s="82"/>
      <c r="I13" s="83"/>
    </row>
    <row r="14" spans="1:9" x14ac:dyDescent="0.55000000000000004">
      <c r="A14" s="64">
        <v>4</v>
      </c>
      <c r="B14" s="91" t="s">
        <v>126</v>
      </c>
      <c r="C14" s="19">
        <v>226000</v>
      </c>
      <c r="D14" s="20">
        <v>205975</v>
      </c>
      <c r="E14" s="66" t="s">
        <v>20</v>
      </c>
      <c r="F14" s="67" t="s">
        <v>127</v>
      </c>
      <c r="G14" s="67" t="s">
        <v>127</v>
      </c>
      <c r="H14" s="68" t="s">
        <v>22</v>
      </c>
      <c r="I14" s="69" t="s">
        <v>128</v>
      </c>
    </row>
    <row r="15" spans="1:9" x14ac:dyDescent="0.55000000000000004">
      <c r="A15" s="77"/>
      <c r="B15" s="95" t="s">
        <v>129</v>
      </c>
      <c r="C15" s="110"/>
      <c r="D15" s="79"/>
      <c r="E15" s="80"/>
      <c r="F15" s="81">
        <v>205975</v>
      </c>
      <c r="G15" s="81">
        <v>190370.83</v>
      </c>
      <c r="H15" s="82" t="s">
        <v>25</v>
      </c>
      <c r="I15" s="83" t="s">
        <v>130</v>
      </c>
    </row>
    <row r="16" spans="1:9" x14ac:dyDescent="0.55000000000000004">
      <c r="A16" s="70"/>
      <c r="B16" s="71" t="s">
        <v>131</v>
      </c>
      <c r="C16" s="26"/>
      <c r="D16" s="27"/>
      <c r="E16" s="72"/>
      <c r="F16" s="73"/>
      <c r="G16" s="73"/>
      <c r="H16" s="82"/>
      <c r="I16" s="75"/>
    </row>
    <row r="17" spans="1:9" x14ac:dyDescent="0.55000000000000004">
      <c r="A17" s="64">
        <v>5</v>
      </c>
      <c r="B17" s="114" t="s">
        <v>132</v>
      </c>
      <c r="C17" s="19">
        <v>50000</v>
      </c>
      <c r="D17" s="20">
        <v>50000</v>
      </c>
      <c r="E17" s="66" t="s">
        <v>20</v>
      </c>
      <c r="F17" s="67" t="s">
        <v>133</v>
      </c>
      <c r="G17" s="67" t="s">
        <v>133</v>
      </c>
      <c r="H17" s="68" t="s">
        <v>22</v>
      </c>
      <c r="I17" s="69" t="s">
        <v>134</v>
      </c>
    </row>
    <row r="18" spans="1:9" x14ac:dyDescent="0.55000000000000004">
      <c r="A18" s="77"/>
      <c r="B18" s="95" t="s">
        <v>135</v>
      </c>
      <c r="C18" s="110"/>
      <c r="D18" s="79"/>
      <c r="E18" s="80"/>
      <c r="F18" s="81">
        <v>49220</v>
      </c>
      <c r="G18" s="112">
        <v>49220</v>
      </c>
      <c r="H18" s="82" t="s">
        <v>25</v>
      </c>
      <c r="I18" s="83" t="s">
        <v>136</v>
      </c>
    </row>
    <row r="19" spans="1:9" x14ac:dyDescent="0.55000000000000004">
      <c r="A19" s="64">
        <v>6</v>
      </c>
      <c r="B19" s="91" t="s">
        <v>137</v>
      </c>
      <c r="C19" s="19">
        <v>7383</v>
      </c>
      <c r="D19" s="20">
        <v>7383</v>
      </c>
      <c r="E19" s="66" t="s">
        <v>20</v>
      </c>
      <c r="F19" s="67" t="s">
        <v>96</v>
      </c>
      <c r="G19" s="67" t="s">
        <v>96</v>
      </c>
      <c r="H19" s="68" t="s">
        <v>22</v>
      </c>
      <c r="I19" s="69" t="s">
        <v>138</v>
      </c>
    </row>
    <row r="20" spans="1:9" x14ac:dyDescent="0.55000000000000004">
      <c r="A20" s="77"/>
      <c r="B20" s="95" t="s">
        <v>139</v>
      </c>
      <c r="C20" s="110"/>
      <c r="D20" s="79"/>
      <c r="E20" s="80"/>
      <c r="F20" s="81">
        <v>7383</v>
      </c>
      <c r="G20" s="81">
        <v>7383</v>
      </c>
      <c r="H20" s="82" t="s">
        <v>25</v>
      </c>
      <c r="I20" s="83" t="s">
        <v>140</v>
      </c>
    </row>
    <row r="21" spans="1:9" x14ac:dyDescent="0.55000000000000004">
      <c r="A21" s="64">
        <v>7</v>
      </c>
      <c r="B21" s="91" t="s">
        <v>137</v>
      </c>
      <c r="C21" s="19">
        <v>7415.1</v>
      </c>
      <c r="D21" s="20">
        <v>7415.1</v>
      </c>
      <c r="E21" s="66" t="s">
        <v>20</v>
      </c>
      <c r="F21" s="67" t="s">
        <v>96</v>
      </c>
      <c r="G21" s="67" t="s">
        <v>96</v>
      </c>
      <c r="H21" s="68" t="s">
        <v>22</v>
      </c>
      <c r="I21" s="69" t="s">
        <v>141</v>
      </c>
    </row>
    <row r="22" spans="1:9" x14ac:dyDescent="0.55000000000000004">
      <c r="A22" s="70"/>
      <c r="B22" s="95" t="s">
        <v>142</v>
      </c>
      <c r="C22" s="26"/>
      <c r="D22" s="27"/>
      <c r="E22" s="72"/>
      <c r="F22" s="73">
        <v>7415.1</v>
      </c>
      <c r="G22" s="73">
        <v>7415.1</v>
      </c>
      <c r="H22" s="82" t="s">
        <v>25</v>
      </c>
      <c r="I22" s="75" t="s">
        <v>140</v>
      </c>
    </row>
    <row r="23" spans="1:9" ht="24" customHeight="1" x14ac:dyDescent="0.55000000000000004">
      <c r="A23" s="64">
        <v>8</v>
      </c>
      <c r="B23" s="91" t="s">
        <v>143</v>
      </c>
      <c r="C23" s="19">
        <v>14000</v>
      </c>
      <c r="D23" s="20">
        <v>14000</v>
      </c>
      <c r="E23" s="66" t="s">
        <v>20</v>
      </c>
      <c r="F23" s="67" t="s">
        <v>144</v>
      </c>
      <c r="G23" s="67" t="s">
        <v>144</v>
      </c>
      <c r="H23" s="68" t="s">
        <v>22</v>
      </c>
      <c r="I23" s="69" t="s">
        <v>145</v>
      </c>
    </row>
    <row r="24" spans="1:9" ht="25.5" customHeight="1" x14ac:dyDescent="0.55000000000000004">
      <c r="A24" s="77"/>
      <c r="B24" s="95" t="s">
        <v>146</v>
      </c>
      <c r="C24" s="110"/>
      <c r="D24" s="79"/>
      <c r="E24" s="80"/>
      <c r="F24" s="81">
        <v>14000</v>
      </c>
      <c r="G24" s="81">
        <v>14000</v>
      </c>
      <c r="H24" s="82" t="s">
        <v>25</v>
      </c>
      <c r="I24" s="83" t="s">
        <v>147</v>
      </c>
    </row>
    <row r="25" spans="1:9" x14ac:dyDescent="0.55000000000000004">
      <c r="A25" s="77"/>
      <c r="B25" s="95" t="s">
        <v>148</v>
      </c>
      <c r="C25" s="110"/>
      <c r="D25" s="79"/>
      <c r="E25" s="80"/>
      <c r="F25" s="81"/>
      <c r="G25" s="81"/>
      <c r="H25" s="82"/>
      <c r="I25" s="83"/>
    </row>
    <row r="26" spans="1:9" x14ac:dyDescent="0.55000000000000004">
      <c r="A26" s="77"/>
      <c r="B26" s="95" t="s">
        <v>149</v>
      </c>
      <c r="C26" s="110"/>
      <c r="D26" s="79"/>
      <c r="E26" s="80"/>
      <c r="F26" s="81"/>
      <c r="G26" s="81"/>
      <c r="H26" s="82"/>
      <c r="I26" s="83"/>
    </row>
    <row r="27" spans="1:9" x14ac:dyDescent="0.55000000000000004">
      <c r="A27" s="77"/>
      <c r="B27" s="95" t="s">
        <v>150</v>
      </c>
      <c r="C27" s="110"/>
      <c r="D27" s="79"/>
      <c r="E27" s="80"/>
      <c r="F27" s="81"/>
      <c r="G27" s="81"/>
      <c r="H27" s="82"/>
      <c r="I27" s="83"/>
    </row>
    <row r="28" spans="1:9" x14ac:dyDescent="0.55000000000000004">
      <c r="A28" s="64">
        <v>9</v>
      </c>
      <c r="B28" s="91" t="s">
        <v>151</v>
      </c>
      <c r="C28" s="19">
        <v>18350</v>
      </c>
      <c r="D28" s="20">
        <v>18350</v>
      </c>
      <c r="E28" s="66" t="s">
        <v>20</v>
      </c>
      <c r="F28" s="67" t="s">
        <v>152</v>
      </c>
      <c r="G28" s="67" t="s">
        <v>152</v>
      </c>
      <c r="H28" s="68" t="s">
        <v>22</v>
      </c>
      <c r="I28" s="69" t="s">
        <v>153</v>
      </c>
    </row>
    <row r="29" spans="1:9" x14ac:dyDescent="0.55000000000000004">
      <c r="A29" s="77"/>
      <c r="B29" s="115" t="s">
        <v>154</v>
      </c>
      <c r="C29" s="110"/>
      <c r="D29" s="79"/>
      <c r="E29" s="80"/>
      <c r="F29" s="81">
        <v>17800</v>
      </c>
      <c r="G29" s="81">
        <v>17800</v>
      </c>
      <c r="H29" s="82" t="s">
        <v>25</v>
      </c>
      <c r="I29" s="83" t="s">
        <v>155</v>
      </c>
    </row>
    <row r="30" spans="1:9" ht="23.25" customHeight="1" x14ac:dyDescent="0.55000000000000004">
      <c r="A30" s="64">
        <v>10</v>
      </c>
      <c r="B30" s="91" t="s">
        <v>156</v>
      </c>
      <c r="C30" s="19">
        <v>115764</v>
      </c>
      <c r="D30" s="20">
        <v>115764</v>
      </c>
      <c r="E30" s="66" t="s">
        <v>20</v>
      </c>
      <c r="F30" s="67" t="s">
        <v>157</v>
      </c>
      <c r="G30" s="67" t="s">
        <v>157</v>
      </c>
      <c r="H30" s="68" t="s">
        <v>22</v>
      </c>
      <c r="I30" s="69" t="s">
        <v>158</v>
      </c>
    </row>
    <row r="31" spans="1:9" ht="23.25" customHeight="1" x14ac:dyDescent="0.55000000000000004">
      <c r="A31" s="77"/>
      <c r="B31" s="95" t="s">
        <v>108</v>
      </c>
      <c r="C31" s="110"/>
      <c r="D31" s="79"/>
      <c r="E31" s="80"/>
      <c r="F31" s="81">
        <v>115764</v>
      </c>
      <c r="G31" s="81">
        <v>115764</v>
      </c>
      <c r="H31" s="82" t="s">
        <v>25</v>
      </c>
      <c r="I31" s="83" t="s">
        <v>159</v>
      </c>
    </row>
    <row r="32" spans="1:9" ht="23.25" customHeight="1" x14ac:dyDescent="0.55000000000000004">
      <c r="A32" s="77"/>
      <c r="B32" s="95" t="s">
        <v>160</v>
      </c>
      <c r="C32" s="110"/>
      <c r="D32" s="79"/>
      <c r="E32" s="80"/>
      <c r="F32" s="81"/>
      <c r="G32" s="81"/>
      <c r="H32" s="82"/>
      <c r="I32" s="83"/>
    </row>
    <row r="33" spans="1:9" ht="23.25" customHeight="1" x14ac:dyDescent="0.55000000000000004">
      <c r="A33" s="77"/>
      <c r="B33" s="95" t="s">
        <v>161</v>
      </c>
      <c r="C33" s="110"/>
      <c r="D33" s="79"/>
      <c r="E33" s="80"/>
      <c r="F33" s="81"/>
      <c r="G33" s="81"/>
      <c r="H33" s="82"/>
      <c r="I33" s="83"/>
    </row>
    <row r="34" spans="1:9" ht="23.25" customHeight="1" x14ac:dyDescent="0.55000000000000004">
      <c r="A34" s="77"/>
      <c r="B34" s="95" t="s">
        <v>162</v>
      </c>
      <c r="C34" s="110"/>
      <c r="D34" s="79"/>
      <c r="E34" s="80"/>
      <c r="F34" s="81"/>
      <c r="G34" s="81"/>
      <c r="H34" s="82"/>
      <c r="I34" s="83"/>
    </row>
    <row r="35" spans="1:9" x14ac:dyDescent="0.55000000000000004">
      <c r="A35" s="64">
        <v>11</v>
      </c>
      <c r="B35" s="91" t="s">
        <v>163</v>
      </c>
      <c r="C35" s="19">
        <v>106937</v>
      </c>
      <c r="D35" s="20">
        <v>106937</v>
      </c>
      <c r="E35" s="66" t="s">
        <v>20</v>
      </c>
      <c r="F35" s="67" t="s">
        <v>164</v>
      </c>
      <c r="G35" s="67" t="s">
        <v>164</v>
      </c>
      <c r="H35" s="68" t="s">
        <v>22</v>
      </c>
      <c r="I35" s="69" t="s">
        <v>165</v>
      </c>
    </row>
    <row r="36" spans="1:9" x14ac:dyDescent="0.55000000000000004">
      <c r="A36" s="77"/>
      <c r="B36" s="95" t="s">
        <v>166</v>
      </c>
      <c r="C36" s="110"/>
      <c r="D36" s="79"/>
      <c r="E36" s="80"/>
      <c r="F36" s="81">
        <v>106937</v>
      </c>
      <c r="G36" s="81">
        <v>106937</v>
      </c>
      <c r="H36" s="82" t="s">
        <v>25</v>
      </c>
      <c r="I36" s="83" t="s">
        <v>124</v>
      </c>
    </row>
    <row r="37" spans="1:9" x14ac:dyDescent="0.55000000000000004">
      <c r="A37" s="70"/>
      <c r="B37" s="71" t="s">
        <v>167</v>
      </c>
      <c r="C37" s="26"/>
      <c r="D37" s="27"/>
      <c r="E37" s="72"/>
      <c r="F37" s="111"/>
      <c r="G37" s="111"/>
      <c r="H37" s="74"/>
      <c r="I37" s="75"/>
    </row>
    <row r="38" spans="1:9" x14ac:dyDescent="0.55000000000000004">
      <c r="A38" s="64">
        <v>12</v>
      </c>
      <c r="B38" s="91" t="s">
        <v>168</v>
      </c>
      <c r="C38" s="19">
        <v>239819.1</v>
      </c>
      <c r="D38" s="20">
        <v>239819.1</v>
      </c>
      <c r="E38" s="66" t="s">
        <v>20</v>
      </c>
      <c r="F38" s="67" t="s">
        <v>169</v>
      </c>
      <c r="G38" s="67" t="s">
        <v>169</v>
      </c>
      <c r="H38" s="68" t="s">
        <v>22</v>
      </c>
      <c r="I38" s="69" t="s">
        <v>489</v>
      </c>
    </row>
    <row r="39" spans="1:9" x14ac:dyDescent="0.55000000000000004">
      <c r="A39" s="77"/>
      <c r="B39" s="95" t="s">
        <v>170</v>
      </c>
      <c r="C39" s="110"/>
      <c r="D39" s="79"/>
      <c r="E39" s="80"/>
      <c r="F39" s="81">
        <v>239819.1</v>
      </c>
      <c r="G39" s="81">
        <v>239819.1</v>
      </c>
      <c r="H39" s="82" t="s">
        <v>25</v>
      </c>
      <c r="I39" s="83" t="s">
        <v>119</v>
      </c>
    </row>
    <row r="40" spans="1:9" x14ac:dyDescent="0.55000000000000004">
      <c r="A40" s="70"/>
      <c r="B40" s="71" t="s">
        <v>171</v>
      </c>
      <c r="C40" s="26"/>
      <c r="D40" s="27"/>
      <c r="E40" s="72"/>
      <c r="F40" s="111"/>
      <c r="G40" s="111"/>
      <c r="H40" s="74"/>
      <c r="I40" s="75"/>
    </row>
    <row r="41" spans="1:9" x14ac:dyDescent="0.55000000000000004">
      <c r="A41" s="130">
        <v>13</v>
      </c>
      <c r="B41" s="119" t="s">
        <v>490</v>
      </c>
      <c r="C41" s="120">
        <v>642000</v>
      </c>
      <c r="D41" s="120">
        <v>642000</v>
      </c>
      <c r="E41" s="130" t="s">
        <v>488</v>
      </c>
      <c r="F41" s="125" t="s">
        <v>464</v>
      </c>
      <c r="G41" s="125" t="s">
        <v>464</v>
      </c>
      <c r="H41" s="68" t="s">
        <v>22</v>
      </c>
      <c r="I41" s="69" t="s">
        <v>494</v>
      </c>
    </row>
    <row r="42" spans="1:9" x14ac:dyDescent="0.55000000000000004">
      <c r="A42" s="121"/>
      <c r="B42" s="121" t="s">
        <v>491</v>
      </c>
      <c r="C42" s="121"/>
      <c r="D42" s="121"/>
      <c r="E42" s="121"/>
      <c r="F42" s="126">
        <v>640000</v>
      </c>
      <c r="G42" s="126">
        <v>640000</v>
      </c>
      <c r="H42" s="82" t="s">
        <v>25</v>
      </c>
      <c r="I42" s="83" t="s">
        <v>140</v>
      </c>
    </row>
    <row r="43" spans="1:9" x14ac:dyDescent="0.55000000000000004">
      <c r="A43" s="121"/>
      <c r="B43" s="121" t="s">
        <v>492</v>
      </c>
      <c r="C43" s="121"/>
      <c r="D43" s="121"/>
      <c r="E43" s="121"/>
      <c r="F43" s="127" t="s">
        <v>493</v>
      </c>
      <c r="G43" s="127"/>
      <c r="H43" s="121"/>
      <c r="I43" s="122"/>
    </row>
    <row r="44" spans="1:9" x14ac:dyDescent="0.55000000000000004">
      <c r="A44" s="123"/>
      <c r="B44" s="123" t="s">
        <v>171</v>
      </c>
      <c r="C44" s="123"/>
      <c r="D44" s="123"/>
      <c r="E44" s="123"/>
      <c r="F44" s="128">
        <v>650000</v>
      </c>
      <c r="G44" s="129"/>
      <c r="H44" s="123"/>
      <c r="I44" s="124"/>
    </row>
    <row r="45" spans="1:9" s="147" customFormat="1" x14ac:dyDescent="0.55000000000000004">
      <c r="C45" s="165">
        <f>SUM(C7:C44)</f>
        <v>1944868.2000000002</v>
      </c>
      <c r="E45" s="147">
        <f>+COUNTA(E7:E41)</f>
        <v>13</v>
      </c>
      <c r="I45" s="166"/>
    </row>
    <row r="46" spans="1:9" s="147" customFormat="1" x14ac:dyDescent="0.55000000000000004">
      <c r="B46" s="147" t="s">
        <v>592</v>
      </c>
      <c r="C46" s="165">
        <f>+C45-C41</f>
        <v>1302868.2000000002</v>
      </c>
      <c r="I46" s="166"/>
    </row>
    <row r="47" spans="1:9" s="147" customFormat="1" x14ac:dyDescent="0.55000000000000004">
      <c r="B47" s="147" t="s">
        <v>600</v>
      </c>
      <c r="C47" s="165">
        <f>+C41</f>
        <v>642000</v>
      </c>
      <c r="D47" s="147">
        <v>1</v>
      </c>
      <c r="I47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selection activeCell="F50" sqref="F50"/>
    </sheetView>
  </sheetViews>
  <sheetFormatPr defaultColWidth="8.85546875" defaultRowHeight="24" x14ac:dyDescent="0.55000000000000004"/>
  <cols>
    <col min="1" max="1" width="7.7109375" style="7" customWidth="1"/>
    <col min="2" max="2" width="34.28515625" style="7" customWidth="1"/>
    <col min="3" max="4" width="19.7109375" style="7" customWidth="1"/>
    <col min="5" max="5" width="15.7109375" style="7" customWidth="1"/>
    <col min="6" max="7" width="31.4257812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29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30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7" customHeight="1" x14ac:dyDescent="0.55000000000000004">
      <c r="A7" s="17">
        <v>1</v>
      </c>
      <c r="B7" s="18" t="s">
        <v>19</v>
      </c>
      <c r="C7" s="19">
        <v>1349.81</v>
      </c>
      <c r="D7" s="20">
        <v>1349.81</v>
      </c>
      <c r="E7" s="21" t="s">
        <v>20</v>
      </c>
      <c r="F7" s="33" t="s">
        <v>21</v>
      </c>
      <c r="G7" s="22" t="s">
        <v>21</v>
      </c>
      <c r="H7" s="23" t="s">
        <v>22</v>
      </c>
      <c r="I7" s="30" t="s">
        <v>31</v>
      </c>
    </row>
    <row r="8" spans="1:9" ht="27" customHeight="1" x14ac:dyDescent="0.55000000000000004">
      <c r="A8" s="24"/>
      <c r="B8" s="25" t="s">
        <v>24</v>
      </c>
      <c r="C8" s="26"/>
      <c r="D8" s="27"/>
      <c r="E8" s="28"/>
      <c r="F8" s="113">
        <v>1349.81</v>
      </c>
      <c r="G8" s="111" t="s">
        <v>32</v>
      </c>
      <c r="H8" s="29" t="s">
        <v>25</v>
      </c>
      <c r="I8" s="31" t="s">
        <v>33</v>
      </c>
    </row>
    <row r="9" spans="1:9" ht="27" customHeight="1" x14ac:dyDescent="0.55000000000000004">
      <c r="A9" s="17">
        <v>2</v>
      </c>
      <c r="B9" s="18" t="s">
        <v>19</v>
      </c>
      <c r="C9" s="19">
        <v>1349.81</v>
      </c>
      <c r="D9" s="20">
        <v>1349.81</v>
      </c>
      <c r="E9" s="21" t="s">
        <v>20</v>
      </c>
      <c r="F9" s="33" t="s">
        <v>21</v>
      </c>
      <c r="G9" s="22" t="s">
        <v>21</v>
      </c>
      <c r="H9" s="23" t="s">
        <v>22</v>
      </c>
      <c r="I9" s="30" t="s">
        <v>34</v>
      </c>
    </row>
    <row r="10" spans="1:9" ht="27" customHeight="1" x14ac:dyDescent="0.55000000000000004">
      <c r="A10" s="24"/>
      <c r="B10" s="25" t="s">
        <v>24</v>
      </c>
      <c r="C10" s="26"/>
      <c r="D10" s="27"/>
      <c r="E10" s="28"/>
      <c r="F10" s="113">
        <v>1349.81</v>
      </c>
      <c r="G10" s="111" t="s">
        <v>32</v>
      </c>
      <c r="H10" s="29" t="s">
        <v>25</v>
      </c>
      <c r="I10" s="31" t="s">
        <v>35</v>
      </c>
    </row>
    <row r="11" spans="1:9" ht="27" customHeight="1" x14ac:dyDescent="0.55000000000000004">
      <c r="A11" s="64">
        <v>3</v>
      </c>
      <c r="B11" s="91" t="s">
        <v>172</v>
      </c>
      <c r="C11" s="19">
        <v>8025</v>
      </c>
      <c r="D11" s="20">
        <v>8025</v>
      </c>
      <c r="E11" s="66" t="s">
        <v>20</v>
      </c>
      <c r="F11" s="67" t="s">
        <v>96</v>
      </c>
      <c r="G11" s="67" t="s">
        <v>96</v>
      </c>
      <c r="H11" s="68" t="s">
        <v>22</v>
      </c>
      <c r="I11" s="69" t="s">
        <v>173</v>
      </c>
    </row>
    <row r="12" spans="1:9" ht="27" customHeight="1" x14ac:dyDescent="0.55000000000000004">
      <c r="A12" s="77"/>
      <c r="B12" s="95" t="s">
        <v>174</v>
      </c>
      <c r="C12" s="110"/>
      <c r="D12" s="79"/>
      <c r="E12" s="80"/>
      <c r="F12" s="81">
        <v>8025</v>
      </c>
      <c r="G12" s="81">
        <v>8025</v>
      </c>
      <c r="H12" s="82" t="s">
        <v>25</v>
      </c>
      <c r="I12" s="83" t="s">
        <v>175</v>
      </c>
    </row>
    <row r="13" spans="1:9" ht="27" customHeight="1" x14ac:dyDescent="0.55000000000000004">
      <c r="A13" s="70"/>
      <c r="B13" s="71" t="s">
        <v>176</v>
      </c>
      <c r="C13" s="26"/>
      <c r="D13" s="27"/>
      <c r="E13" s="72"/>
      <c r="F13" s="111"/>
      <c r="G13" s="111"/>
      <c r="H13" s="82"/>
      <c r="I13" s="75"/>
    </row>
    <row r="14" spans="1:9" ht="27" customHeight="1" x14ac:dyDescent="0.55000000000000004">
      <c r="A14" s="64">
        <v>4</v>
      </c>
      <c r="B14" s="91" t="s">
        <v>177</v>
      </c>
      <c r="C14" s="19">
        <v>500000</v>
      </c>
      <c r="D14" s="20">
        <v>500000</v>
      </c>
      <c r="E14" s="66" t="s">
        <v>20</v>
      </c>
      <c r="F14" s="67" t="s">
        <v>178</v>
      </c>
      <c r="G14" s="67" t="s">
        <v>178</v>
      </c>
      <c r="H14" s="68" t="s">
        <v>22</v>
      </c>
      <c r="I14" s="69" t="s">
        <v>179</v>
      </c>
    </row>
    <row r="15" spans="1:9" ht="27" customHeight="1" x14ac:dyDescent="0.55000000000000004">
      <c r="A15" s="70"/>
      <c r="B15" s="71" t="s">
        <v>180</v>
      </c>
      <c r="C15" s="26"/>
      <c r="D15" s="27"/>
      <c r="E15" s="72"/>
      <c r="F15" s="73">
        <v>500000</v>
      </c>
      <c r="G15" s="73">
        <v>500000</v>
      </c>
      <c r="H15" s="82" t="s">
        <v>25</v>
      </c>
      <c r="I15" s="75" t="s">
        <v>175</v>
      </c>
    </row>
    <row r="16" spans="1:9" ht="27" customHeight="1" x14ac:dyDescent="0.55000000000000004">
      <c r="A16" s="64">
        <v>5</v>
      </c>
      <c r="B16" s="91" t="s">
        <v>181</v>
      </c>
      <c r="C16" s="19">
        <v>40000</v>
      </c>
      <c r="D16" s="20">
        <v>40000</v>
      </c>
      <c r="E16" s="66" t="s">
        <v>20</v>
      </c>
      <c r="F16" s="67" t="s">
        <v>182</v>
      </c>
      <c r="G16" s="67" t="s">
        <v>182</v>
      </c>
      <c r="H16" s="68" t="s">
        <v>22</v>
      </c>
      <c r="I16" s="69" t="s">
        <v>183</v>
      </c>
    </row>
    <row r="17" spans="1:9" ht="27" customHeight="1" x14ac:dyDescent="0.55000000000000004">
      <c r="A17" s="77"/>
      <c r="B17" s="95" t="s">
        <v>184</v>
      </c>
      <c r="C17" s="110"/>
      <c r="D17" s="79"/>
      <c r="E17" s="80"/>
      <c r="F17" s="81">
        <v>40000</v>
      </c>
      <c r="G17" s="81">
        <v>40000</v>
      </c>
      <c r="H17" s="82" t="s">
        <v>25</v>
      </c>
      <c r="I17" s="83" t="s">
        <v>185</v>
      </c>
    </row>
    <row r="18" spans="1:9" ht="27" customHeight="1" x14ac:dyDescent="0.55000000000000004">
      <c r="A18" s="64">
        <v>6</v>
      </c>
      <c r="B18" s="91" t="s">
        <v>186</v>
      </c>
      <c r="C18" s="19">
        <v>5800</v>
      </c>
      <c r="D18" s="20">
        <v>5800</v>
      </c>
      <c r="E18" s="66" t="s">
        <v>20</v>
      </c>
      <c r="F18" s="67" t="s">
        <v>121</v>
      </c>
      <c r="G18" s="67" t="s">
        <v>121</v>
      </c>
      <c r="H18" s="68" t="s">
        <v>22</v>
      </c>
      <c r="I18" s="69" t="s">
        <v>187</v>
      </c>
    </row>
    <row r="19" spans="1:9" ht="27" customHeight="1" x14ac:dyDescent="0.55000000000000004">
      <c r="A19" s="70"/>
      <c r="B19" s="71"/>
      <c r="C19" s="26"/>
      <c r="D19" s="27"/>
      <c r="E19" s="72"/>
      <c r="F19" s="73">
        <v>5720</v>
      </c>
      <c r="G19" s="73">
        <v>5720</v>
      </c>
      <c r="H19" s="82" t="s">
        <v>25</v>
      </c>
      <c r="I19" s="75" t="s">
        <v>188</v>
      </c>
    </row>
    <row r="20" spans="1:9" ht="27" customHeight="1" x14ac:dyDescent="0.55000000000000004">
      <c r="A20" s="64">
        <v>7</v>
      </c>
      <c r="B20" s="91" t="s">
        <v>189</v>
      </c>
      <c r="C20" s="19">
        <v>6250</v>
      </c>
      <c r="D20" s="20">
        <v>6250</v>
      </c>
      <c r="E20" s="66" t="s">
        <v>20</v>
      </c>
      <c r="F20" s="67" t="s">
        <v>121</v>
      </c>
      <c r="G20" s="67" t="s">
        <v>121</v>
      </c>
      <c r="H20" s="68" t="s">
        <v>22</v>
      </c>
      <c r="I20" s="69" t="s">
        <v>190</v>
      </c>
    </row>
    <row r="21" spans="1:9" ht="27" customHeight="1" x14ac:dyDescent="0.55000000000000004">
      <c r="A21" s="77"/>
      <c r="B21" s="95"/>
      <c r="C21" s="110"/>
      <c r="D21" s="79"/>
      <c r="E21" s="80"/>
      <c r="F21" s="81">
        <v>6250</v>
      </c>
      <c r="G21" s="112">
        <v>6250</v>
      </c>
      <c r="H21" s="82" t="s">
        <v>25</v>
      </c>
      <c r="I21" s="83" t="s">
        <v>191</v>
      </c>
    </row>
    <row r="22" spans="1:9" ht="27" customHeight="1" x14ac:dyDescent="0.55000000000000004">
      <c r="A22" s="64">
        <v>8</v>
      </c>
      <c r="B22" s="91" t="s">
        <v>115</v>
      </c>
      <c r="C22" s="19">
        <v>170000</v>
      </c>
      <c r="D22" s="20">
        <v>170000</v>
      </c>
      <c r="E22" s="66" t="s">
        <v>20</v>
      </c>
      <c r="F22" s="67" t="s">
        <v>192</v>
      </c>
      <c r="G22" s="67" t="s">
        <v>192</v>
      </c>
      <c r="H22" s="68" t="s">
        <v>22</v>
      </c>
      <c r="I22" s="69" t="s">
        <v>193</v>
      </c>
    </row>
    <row r="23" spans="1:9" ht="27" customHeight="1" x14ac:dyDescent="0.55000000000000004">
      <c r="A23" s="77"/>
      <c r="B23" s="95" t="s">
        <v>118</v>
      </c>
      <c r="C23" s="110"/>
      <c r="D23" s="79"/>
      <c r="E23" s="80"/>
      <c r="F23" s="81">
        <v>160000</v>
      </c>
      <c r="G23" s="81">
        <v>160000</v>
      </c>
      <c r="H23" s="82" t="s">
        <v>25</v>
      </c>
      <c r="I23" s="83" t="s">
        <v>191</v>
      </c>
    </row>
    <row r="24" spans="1:9" ht="27" customHeight="1" x14ac:dyDescent="0.55000000000000004">
      <c r="A24" s="64">
        <v>9</v>
      </c>
      <c r="B24" s="91" t="s">
        <v>194</v>
      </c>
      <c r="C24" s="19">
        <v>123042</v>
      </c>
      <c r="D24" s="20">
        <v>123042</v>
      </c>
      <c r="E24" s="66" t="s">
        <v>20</v>
      </c>
      <c r="F24" s="67" t="s">
        <v>157</v>
      </c>
      <c r="G24" s="67" t="s">
        <v>157</v>
      </c>
      <c r="H24" s="68" t="s">
        <v>22</v>
      </c>
      <c r="I24" s="69" t="s">
        <v>195</v>
      </c>
    </row>
    <row r="25" spans="1:9" ht="27" customHeight="1" x14ac:dyDescent="0.55000000000000004">
      <c r="A25" s="77"/>
      <c r="B25" s="95" t="s">
        <v>196</v>
      </c>
      <c r="C25" s="110"/>
      <c r="D25" s="79"/>
      <c r="E25" s="80"/>
      <c r="F25" s="81">
        <v>123042</v>
      </c>
      <c r="G25" s="81">
        <v>123042</v>
      </c>
      <c r="H25" s="82" t="s">
        <v>25</v>
      </c>
      <c r="I25" s="83" t="s">
        <v>197</v>
      </c>
    </row>
    <row r="26" spans="1:9" ht="27" customHeight="1" x14ac:dyDescent="0.55000000000000004">
      <c r="A26" s="77"/>
      <c r="B26" s="95" t="s">
        <v>198</v>
      </c>
      <c r="C26" s="110"/>
      <c r="D26" s="79"/>
      <c r="E26" s="80"/>
      <c r="F26" s="81"/>
      <c r="G26" s="81"/>
      <c r="H26" s="82"/>
      <c r="I26" s="83"/>
    </row>
    <row r="27" spans="1:9" ht="27" customHeight="1" x14ac:dyDescent="0.55000000000000004">
      <c r="A27" s="77"/>
      <c r="B27" s="95" t="s">
        <v>199</v>
      </c>
      <c r="C27" s="110"/>
      <c r="D27" s="79"/>
      <c r="E27" s="80"/>
      <c r="F27" s="81"/>
      <c r="G27" s="81"/>
      <c r="H27" s="82"/>
      <c r="I27" s="83"/>
    </row>
    <row r="28" spans="1:9" ht="27" customHeight="1" x14ac:dyDescent="0.55000000000000004">
      <c r="A28" s="64">
        <v>10</v>
      </c>
      <c r="B28" s="91" t="s">
        <v>200</v>
      </c>
      <c r="C28" s="19">
        <v>7000</v>
      </c>
      <c r="D28" s="20">
        <v>6918</v>
      </c>
      <c r="E28" s="66" t="s">
        <v>20</v>
      </c>
      <c r="F28" s="67" t="s">
        <v>157</v>
      </c>
      <c r="G28" s="67" t="s">
        <v>157</v>
      </c>
      <c r="H28" s="68" t="s">
        <v>22</v>
      </c>
      <c r="I28" s="69" t="s">
        <v>201</v>
      </c>
    </row>
    <row r="29" spans="1:9" ht="27" customHeight="1" x14ac:dyDescent="0.55000000000000004">
      <c r="A29" s="70"/>
      <c r="B29" s="71" t="s">
        <v>202</v>
      </c>
      <c r="C29" s="26"/>
      <c r="D29" s="27"/>
      <c r="E29" s="72"/>
      <c r="F29" s="73">
        <v>6918</v>
      </c>
      <c r="G29" s="73">
        <v>6918</v>
      </c>
      <c r="H29" s="82" t="s">
        <v>25</v>
      </c>
      <c r="I29" s="75" t="s">
        <v>197</v>
      </c>
    </row>
    <row r="30" spans="1:9" x14ac:dyDescent="0.55000000000000004">
      <c r="A30" s="130">
        <v>11</v>
      </c>
      <c r="B30" s="119" t="s">
        <v>495</v>
      </c>
      <c r="C30" s="67">
        <v>2278000</v>
      </c>
      <c r="D30" s="67">
        <v>2278000</v>
      </c>
      <c r="E30" s="130" t="s">
        <v>488</v>
      </c>
      <c r="F30" s="131" t="s">
        <v>498</v>
      </c>
      <c r="G30" s="125" t="s">
        <v>499</v>
      </c>
      <c r="H30" s="68" t="s">
        <v>22</v>
      </c>
      <c r="I30" s="69" t="s">
        <v>505</v>
      </c>
    </row>
    <row r="31" spans="1:9" x14ac:dyDescent="0.55000000000000004">
      <c r="A31" s="121"/>
      <c r="B31" s="121" t="s">
        <v>496</v>
      </c>
      <c r="C31" s="121"/>
      <c r="D31" s="121"/>
      <c r="E31" s="121"/>
      <c r="F31" s="81">
        <v>2248800</v>
      </c>
      <c r="G31" s="81">
        <v>2075800</v>
      </c>
      <c r="H31" s="82" t="s">
        <v>25</v>
      </c>
      <c r="I31" s="83" t="s">
        <v>197</v>
      </c>
    </row>
    <row r="32" spans="1:9" x14ac:dyDescent="0.55000000000000004">
      <c r="A32" s="121"/>
      <c r="B32" s="121" t="s">
        <v>497</v>
      </c>
      <c r="C32" s="121"/>
      <c r="D32" s="121"/>
      <c r="E32" s="121"/>
      <c r="F32" s="132" t="s">
        <v>499</v>
      </c>
      <c r="G32" s="127"/>
      <c r="H32" s="121"/>
      <c r="I32" s="122"/>
    </row>
    <row r="33" spans="1:9" x14ac:dyDescent="0.55000000000000004">
      <c r="A33" s="121"/>
      <c r="B33" s="121"/>
      <c r="C33" s="121"/>
      <c r="D33" s="121"/>
      <c r="E33" s="121"/>
      <c r="F33" s="81">
        <v>2075800</v>
      </c>
      <c r="G33" s="127"/>
      <c r="H33" s="121"/>
      <c r="I33" s="122"/>
    </row>
    <row r="34" spans="1:9" x14ac:dyDescent="0.55000000000000004">
      <c r="A34" s="121"/>
      <c r="B34" s="121"/>
      <c r="C34" s="121"/>
      <c r="D34" s="121"/>
      <c r="E34" s="121"/>
      <c r="F34" s="132" t="s">
        <v>500</v>
      </c>
      <c r="G34" s="127"/>
      <c r="H34" s="121"/>
      <c r="I34" s="122"/>
    </row>
    <row r="35" spans="1:9" ht="24.75" thickBot="1" x14ac:dyDescent="0.6">
      <c r="A35" s="121"/>
      <c r="B35" s="121"/>
      <c r="C35" s="121"/>
      <c r="D35" s="121"/>
      <c r="E35" s="121"/>
      <c r="F35" s="81">
        <v>2185000</v>
      </c>
      <c r="G35" s="127"/>
      <c r="H35" s="121"/>
      <c r="I35" s="122"/>
    </row>
    <row r="36" spans="1:9" ht="24.75" thickBot="1" x14ac:dyDescent="0.6">
      <c r="A36" s="121"/>
      <c r="B36" s="121"/>
      <c r="C36" s="121"/>
      <c r="D36" s="121"/>
      <c r="E36" s="121"/>
      <c r="F36" s="133" t="s">
        <v>501</v>
      </c>
      <c r="G36" s="127"/>
      <c r="H36" s="121"/>
      <c r="I36" s="122"/>
    </row>
    <row r="37" spans="1:9" x14ac:dyDescent="0.55000000000000004">
      <c r="A37" s="121"/>
      <c r="B37" s="121"/>
      <c r="C37" s="121"/>
      <c r="D37" s="121"/>
      <c r="E37" s="121"/>
      <c r="F37" s="81">
        <v>2176000</v>
      </c>
      <c r="G37" s="127"/>
      <c r="H37" s="121"/>
      <c r="I37" s="122"/>
    </row>
    <row r="38" spans="1:9" x14ac:dyDescent="0.55000000000000004">
      <c r="A38" s="121"/>
      <c r="B38" s="121"/>
      <c r="C38" s="121"/>
      <c r="D38" s="121"/>
      <c r="E38" s="121"/>
      <c r="F38" s="132" t="s">
        <v>502</v>
      </c>
      <c r="G38" s="127"/>
      <c r="H38" s="121"/>
      <c r="I38" s="122"/>
    </row>
    <row r="39" spans="1:9" x14ac:dyDescent="0.55000000000000004">
      <c r="A39" s="121"/>
      <c r="B39" s="121"/>
      <c r="C39" s="121"/>
      <c r="D39" s="121"/>
      <c r="E39" s="121"/>
      <c r="F39" s="81">
        <v>2210000</v>
      </c>
      <c r="G39" s="127"/>
      <c r="H39" s="121"/>
      <c r="I39" s="122"/>
    </row>
    <row r="40" spans="1:9" x14ac:dyDescent="0.55000000000000004">
      <c r="A40" s="121"/>
      <c r="B40" s="121"/>
      <c r="C40" s="121"/>
      <c r="D40" s="121"/>
      <c r="E40" s="121"/>
      <c r="F40" s="132" t="s">
        <v>503</v>
      </c>
      <c r="G40" s="127"/>
      <c r="H40" s="121"/>
      <c r="I40" s="122"/>
    </row>
    <row r="41" spans="1:9" x14ac:dyDescent="0.55000000000000004">
      <c r="A41" s="121"/>
      <c r="B41" s="121"/>
      <c r="C41" s="121"/>
      <c r="D41" s="121"/>
      <c r="E41" s="121"/>
      <c r="F41" s="81">
        <v>2218000</v>
      </c>
      <c r="G41" s="127"/>
      <c r="H41" s="121"/>
      <c r="I41" s="122"/>
    </row>
    <row r="42" spans="1:9" x14ac:dyDescent="0.55000000000000004">
      <c r="A42" s="121"/>
      <c r="B42" s="121"/>
      <c r="C42" s="121"/>
      <c r="D42" s="121"/>
      <c r="E42" s="121"/>
      <c r="F42" s="132" t="s">
        <v>504</v>
      </c>
      <c r="G42" s="127"/>
      <c r="H42" s="121"/>
      <c r="I42" s="122"/>
    </row>
    <row r="43" spans="1:9" x14ac:dyDescent="0.55000000000000004">
      <c r="A43" s="123"/>
      <c r="B43" s="123"/>
      <c r="C43" s="123"/>
      <c r="D43" s="123"/>
      <c r="E43" s="123"/>
      <c r="F43" s="98">
        <v>2275500</v>
      </c>
      <c r="G43" s="129"/>
      <c r="H43" s="123"/>
      <c r="I43" s="124"/>
    </row>
    <row r="44" spans="1:9" x14ac:dyDescent="0.55000000000000004">
      <c r="A44" s="130">
        <v>12</v>
      </c>
      <c r="B44" s="119" t="s">
        <v>518</v>
      </c>
      <c r="C44" s="120">
        <v>1280000</v>
      </c>
      <c r="D44" s="120">
        <v>1280000</v>
      </c>
      <c r="E44" s="130" t="s">
        <v>488</v>
      </c>
      <c r="F44" s="131" t="s">
        <v>521</v>
      </c>
      <c r="G44" s="131" t="s">
        <v>521</v>
      </c>
      <c r="H44" s="68" t="s">
        <v>22</v>
      </c>
      <c r="I44" s="69" t="s">
        <v>524</v>
      </c>
    </row>
    <row r="45" spans="1:9" x14ac:dyDescent="0.55000000000000004">
      <c r="A45" s="121"/>
      <c r="B45" s="121" t="s">
        <v>519</v>
      </c>
      <c r="C45" s="121"/>
      <c r="D45" s="121"/>
      <c r="E45" s="121"/>
      <c r="F45" s="127" t="s">
        <v>522</v>
      </c>
      <c r="G45" s="127" t="s">
        <v>522</v>
      </c>
      <c r="H45" s="82" t="s">
        <v>25</v>
      </c>
      <c r="I45" s="83" t="s">
        <v>525</v>
      </c>
    </row>
    <row r="46" spans="1:9" x14ac:dyDescent="0.55000000000000004">
      <c r="A46" s="121"/>
      <c r="B46" s="121" t="s">
        <v>520</v>
      </c>
      <c r="C46" s="121"/>
      <c r="D46" s="121"/>
      <c r="E46" s="121"/>
      <c r="F46" s="135">
        <v>1173459.19</v>
      </c>
      <c r="G46" s="135">
        <v>1173459.19</v>
      </c>
      <c r="H46" s="137"/>
      <c r="I46" s="122"/>
    </row>
    <row r="47" spans="1:9" x14ac:dyDescent="0.55000000000000004">
      <c r="A47" s="121"/>
      <c r="B47" s="121"/>
      <c r="C47" s="121"/>
      <c r="D47" s="121"/>
      <c r="E47" s="121"/>
      <c r="F47" s="132" t="s">
        <v>523</v>
      </c>
      <c r="G47" s="132"/>
      <c r="H47" s="121"/>
      <c r="I47" s="122"/>
    </row>
    <row r="48" spans="1:9" x14ac:dyDescent="0.55000000000000004">
      <c r="A48" s="121"/>
      <c r="B48" s="121"/>
      <c r="C48" s="121"/>
      <c r="D48" s="121"/>
      <c r="E48" s="121"/>
      <c r="F48" s="126">
        <v>1253184</v>
      </c>
      <c r="G48" s="127"/>
      <c r="H48" s="121"/>
      <c r="I48" s="122"/>
    </row>
    <row r="49" spans="1:9" x14ac:dyDescent="0.55000000000000004">
      <c r="A49" s="121"/>
      <c r="B49" s="121"/>
      <c r="C49" s="121"/>
      <c r="D49" s="121"/>
      <c r="E49" s="121"/>
      <c r="F49" s="126" t="s">
        <v>504</v>
      </c>
      <c r="G49" s="127"/>
      <c r="H49" s="121"/>
      <c r="I49" s="122"/>
    </row>
    <row r="50" spans="1:9" x14ac:dyDescent="0.55000000000000004">
      <c r="A50" s="123"/>
      <c r="B50" s="123"/>
      <c r="C50" s="123"/>
      <c r="D50" s="123"/>
      <c r="E50" s="123"/>
      <c r="F50" s="128">
        <v>1278000</v>
      </c>
      <c r="G50" s="129"/>
      <c r="H50" s="123"/>
      <c r="I50" s="124"/>
    </row>
    <row r="51" spans="1:9" ht="27" customHeight="1" x14ac:dyDescent="0.55000000000000004">
      <c r="A51" s="64">
        <v>13</v>
      </c>
      <c r="B51" s="91" t="s">
        <v>168</v>
      </c>
      <c r="C51" s="19">
        <v>600000</v>
      </c>
      <c r="D51" s="20">
        <v>600000</v>
      </c>
      <c r="E51" s="66" t="s">
        <v>20</v>
      </c>
      <c r="F51" s="67" t="s">
        <v>203</v>
      </c>
      <c r="G51" s="67" t="s">
        <v>203</v>
      </c>
      <c r="H51" s="68" t="s">
        <v>22</v>
      </c>
      <c r="I51" s="69" t="s">
        <v>204</v>
      </c>
    </row>
    <row r="52" spans="1:9" ht="27" customHeight="1" x14ac:dyDescent="0.55000000000000004">
      <c r="A52" s="77"/>
      <c r="B52" s="95" t="s">
        <v>205</v>
      </c>
      <c r="C52" s="110"/>
      <c r="D52" s="79"/>
      <c r="E52" s="80"/>
      <c r="F52" s="81">
        <v>600000</v>
      </c>
      <c r="G52" s="81">
        <v>600000</v>
      </c>
      <c r="H52" s="82" t="s">
        <v>25</v>
      </c>
      <c r="I52" s="83" t="s">
        <v>191</v>
      </c>
    </row>
    <row r="53" spans="1:9" ht="27" customHeight="1" x14ac:dyDescent="0.55000000000000004">
      <c r="A53" s="70"/>
      <c r="B53" s="71" t="s">
        <v>171</v>
      </c>
      <c r="C53" s="26"/>
      <c r="D53" s="27"/>
      <c r="E53" s="72"/>
      <c r="F53" s="111"/>
      <c r="G53" s="111"/>
      <c r="H53" s="74"/>
      <c r="I53" s="75"/>
    </row>
    <row r="54" spans="1:9" x14ac:dyDescent="0.55000000000000004">
      <c r="A54" s="130">
        <v>14</v>
      </c>
      <c r="B54" s="119" t="s">
        <v>507</v>
      </c>
      <c r="C54" s="120">
        <v>739300</v>
      </c>
      <c r="D54" s="120">
        <v>739300</v>
      </c>
      <c r="E54" s="130" t="s">
        <v>506</v>
      </c>
      <c r="F54" s="134" t="s">
        <v>513</v>
      </c>
      <c r="G54" s="134" t="s">
        <v>513</v>
      </c>
      <c r="H54" s="68" t="s">
        <v>22</v>
      </c>
      <c r="I54" s="69" t="s">
        <v>517</v>
      </c>
    </row>
    <row r="55" spans="1:9" x14ac:dyDescent="0.55000000000000004">
      <c r="A55" s="121"/>
      <c r="B55" s="121" t="s">
        <v>508</v>
      </c>
      <c r="C55" s="121"/>
      <c r="D55" s="121"/>
      <c r="E55" s="121"/>
      <c r="F55" s="135">
        <v>719575</v>
      </c>
      <c r="G55" s="135">
        <v>719575</v>
      </c>
      <c r="H55" s="82" t="s">
        <v>25</v>
      </c>
      <c r="I55" s="83" t="s">
        <v>516</v>
      </c>
    </row>
    <row r="56" spans="1:9" x14ac:dyDescent="0.55000000000000004">
      <c r="A56" s="121"/>
      <c r="B56" s="121" t="s">
        <v>509</v>
      </c>
      <c r="C56" s="121"/>
      <c r="D56" s="121"/>
      <c r="E56" s="121"/>
      <c r="F56" s="136" t="s">
        <v>514</v>
      </c>
      <c r="G56" s="127"/>
      <c r="H56" s="121"/>
      <c r="I56" s="122"/>
    </row>
    <row r="57" spans="1:9" x14ac:dyDescent="0.55000000000000004">
      <c r="A57" s="121"/>
      <c r="B57" s="121" t="s">
        <v>510</v>
      </c>
      <c r="C57" s="121"/>
      <c r="D57" s="121"/>
      <c r="E57" s="121"/>
      <c r="F57" s="127" t="s">
        <v>515</v>
      </c>
      <c r="G57" s="127"/>
      <c r="H57" s="121"/>
      <c r="I57" s="122"/>
    </row>
    <row r="58" spans="1:9" x14ac:dyDescent="0.55000000000000004">
      <c r="A58" s="121"/>
      <c r="B58" s="121" t="s">
        <v>511</v>
      </c>
      <c r="C58" s="121"/>
      <c r="D58" s="121"/>
      <c r="E58" s="121"/>
      <c r="F58" s="135">
        <v>737872</v>
      </c>
      <c r="G58" s="135"/>
      <c r="H58" s="121"/>
      <c r="I58" s="122"/>
    </row>
    <row r="59" spans="1:9" x14ac:dyDescent="0.55000000000000004">
      <c r="A59" s="123"/>
      <c r="B59" s="123" t="s">
        <v>512</v>
      </c>
      <c r="C59" s="123"/>
      <c r="D59" s="123"/>
      <c r="E59" s="123"/>
      <c r="F59" s="123"/>
      <c r="G59" s="123"/>
      <c r="H59" s="123"/>
      <c r="I59" s="124"/>
    </row>
    <row r="60" spans="1:9" s="147" customFormat="1" x14ac:dyDescent="0.55000000000000004">
      <c r="C60" s="165">
        <f>SUM(C7:C59)</f>
        <v>5760116.6200000001</v>
      </c>
      <c r="E60" s="147">
        <f>+COUNTA(E7:E54)</f>
        <v>14</v>
      </c>
      <c r="I60" s="166"/>
    </row>
    <row r="61" spans="1:9" s="147" customFormat="1" x14ac:dyDescent="0.55000000000000004">
      <c r="C61" s="165">
        <f>+C60-C62-C63</f>
        <v>1462816.62</v>
      </c>
      <c r="I61" s="166"/>
    </row>
    <row r="62" spans="1:9" s="147" customFormat="1" x14ac:dyDescent="0.55000000000000004">
      <c r="B62" s="147" t="s">
        <v>506</v>
      </c>
      <c r="C62" s="165">
        <f>+C54</f>
        <v>739300</v>
      </c>
      <c r="D62" s="147">
        <v>1</v>
      </c>
      <c r="I62" s="166"/>
    </row>
    <row r="63" spans="1:9" s="147" customFormat="1" x14ac:dyDescent="0.55000000000000004">
      <c r="B63" s="147" t="s">
        <v>600</v>
      </c>
      <c r="C63" s="167">
        <f>+C44+C30</f>
        <v>3558000</v>
      </c>
      <c r="D63" s="147">
        <v>2</v>
      </c>
      <c r="I63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D19" sqref="D19"/>
    </sheetView>
  </sheetViews>
  <sheetFormatPr defaultColWidth="8.85546875" defaultRowHeight="24" x14ac:dyDescent="0.55000000000000004"/>
  <cols>
    <col min="1" max="1" width="7.7109375" style="7" customWidth="1"/>
    <col min="2" max="2" width="32.14062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36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37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4.75" customHeight="1" x14ac:dyDescent="0.55000000000000004">
      <c r="A7" s="34">
        <v>1</v>
      </c>
      <c r="B7" s="108" t="s">
        <v>38</v>
      </c>
      <c r="C7" s="36">
        <v>4815</v>
      </c>
      <c r="D7" s="36">
        <v>4815</v>
      </c>
      <c r="E7" s="37" t="s">
        <v>20</v>
      </c>
      <c r="F7" s="38" t="s">
        <v>39</v>
      </c>
      <c r="G7" s="38" t="s">
        <v>39</v>
      </c>
      <c r="H7" s="35" t="s">
        <v>22</v>
      </c>
      <c r="I7" s="35" t="s">
        <v>40</v>
      </c>
    </row>
    <row r="8" spans="1:9" ht="24.75" customHeight="1" x14ac:dyDescent="0.55000000000000004">
      <c r="A8" s="39"/>
      <c r="B8" s="109" t="s">
        <v>41</v>
      </c>
      <c r="C8" s="41"/>
      <c r="D8" s="41"/>
      <c r="E8" s="42"/>
      <c r="F8" s="43">
        <v>4815</v>
      </c>
      <c r="G8" s="43">
        <v>4815</v>
      </c>
      <c r="H8" s="40" t="s">
        <v>25</v>
      </c>
      <c r="I8" s="44" t="s">
        <v>42</v>
      </c>
    </row>
    <row r="9" spans="1:9" ht="24.75" customHeight="1" x14ac:dyDescent="0.55000000000000004">
      <c r="A9" s="34">
        <v>2</v>
      </c>
      <c r="B9" s="108" t="s">
        <v>19</v>
      </c>
      <c r="C9" s="36">
        <v>3329.97</v>
      </c>
      <c r="D9" s="36">
        <v>3329.97</v>
      </c>
      <c r="E9" s="37" t="s">
        <v>20</v>
      </c>
      <c r="F9" s="38" t="s">
        <v>43</v>
      </c>
      <c r="G9" s="38" t="s">
        <v>43</v>
      </c>
      <c r="H9" s="35" t="s">
        <v>22</v>
      </c>
      <c r="I9" s="35" t="s">
        <v>44</v>
      </c>
    </row>
    <row r="10" spans="1:9" ht="24.75" customHeight="1" x14ac:dyDescent="0.55000000000000004">
      <c r="A10" s="39"/>
      <c r="B10" s="109" t="s">
        <v>45</v>
      </c>
      <c r="C10" s="41"/>
      <c r="D10" s="41"/>
      <c r="E10" s="42"/>
      <c r="F10" s="43">
        <v>3329.97</v>
      </c>
      <c r="G10" s="45">
        <v>3329.97</v>
      </c>
      <c r="H10" s="40" t="s">
        <v>25</v>
      </c>
      <c r="I10" s="44" t="s">
        <v>46</v>
      </c>
    </row>
    <row r="11" spans="1:9" ht="24.75" customHeight="1" x14ac:dyDescent="0.55000000000000004">
      <c r="A11" s="64">
        <v>3</v>
      </c>
      <c r="B11" s="65" t="s">
        <v>115</v>
      </c>
      <c r="C11" s="20">
        <v>160000</v>
      </c>
      <c r="D11" s="20">
        <v>160000</v>
      </c>
      <c r="E11" s="66" t="s">
        <v>20</v>
      </c>
      <c r="F11" s="67" t="s">
        <v>192</v>
      </c>
      <c r="G11" s="67" t="s">
        <v>192</v>
      </c>
      <c r="H11" s="68" t="s">
        <v>22</v>
      </c>
      <c r="I11" s="69" t="s">
        <v>206</v>
      </c>
    </row>
    <row r="12" spans="1:9" ht="24.75" customHeight="1" x14ac:dyDescent="0.55000000000000004">
      <c r="A12" s="70"/>
      <c r="B12" s="76" t="s">
        <v>118</v>
      </c>
      <c r="C12" s="26"/>
      <c r="D12" s="27"/>
      <c r="E12" s="72"/>
      <c r="F12" s="73">
        <v>160000</v>
      </c>
      <c r="G12" s="73">
        <v>160000</v>
      </c>
      <c r="H12" s="74" t="s">
        <v>25</v>
      </c>
      <c r="I12" s="75" t="s">
        <v>207</v>
      </c>
    </row>
    <row r="13" spans="1:9" ht="24.75" customHeight="1" x14ac:dyDescent="0.55000000000000004">
      <c r="A13" s="64">
        <v>4</v>
      </c>
      <c r="B13" s="65" t="s">
        <v>208</v>
      </c>
      <c r="C13" s="20">
        <v>18400</v>
      </c>
      <c r="D13" s="20">
        <v>18350</v>
      </c>
      <c r="E13" s="66" t="s">
        <v>20</v>
      </c>
      <c r="F13" s="67" t="s">
        <v>121</v>
      </c>
      <c r="G13" s="67" t="s">
        <v>121</v>
      </c>
      <c r="H13" s="68" t="s">
        <v>22</v>
      </c>
      <c r="I13" s="69" t="s">
        <v>209</v>
      </c>
    </row>
    <row r="14" spans="1:9" ht="24.75" customHeight="1" x14ac:dyDescent="0.55000000000000004">
      <c r="A14" s="70"/>
      <c r="B14" s="76"/>
      <c r="C14" s="26"/>
      <c r="D14" s="27"/>
      <c r="E14" s="72"/>
      <c r="F14" s="73">
        <v>18350</v>
      </c>
      <c r="G14" s="73">
        <v>18350</v>
      </c>
      <c r="H14" s="74" t="s">
        <v>25</v>
      </c>
      <c r="I14" s="75" t="s">
        <v>210</v>
      </c>
    </row>
    <row r="15" spans="1:9" ht="24.75" customHeight="1" x14ac:dyDescent="0.55000000000000004">
      <c r="A15" s="64">
        <v>5</v>
      </c>
      <c r="B15" s="65" t="s">
        <v>143</v>
      </c>
      <c r="C15" s="20">
        <v>42000</v>
      </c>
      <c r="D15" s="20">
        <v>42000</v>
      </c>
      <c r="E15" s="66" t="s">
        <v>20</v>
      </c>
      <c r="F15" s="67" t="s">
        <v>144</v>
      </c>
      <c r="G15" s="67" t="s">
        <v>144</v>
      </c>
      <c r="H15" s="68" t="s">
        <v>22</v>
      </c>
      <c r="I15" s="69" t="s">
        <v>211</v>
      </c>
    </row>
    <row r="16" spans="1:9" ht="24.75" customHeight="1" x14ac:dyDescent="0.55000000000000004">
      <c r="A16" s="77"/>
      <c r="B16" s="78" t="s">
        <v>146</v>
      </c>
      <c r="C16" s="79"/>
      <c r="D16" s="79"/>
      <c r="E16" s="80"/>
      <c r="F16" s="81">
        <v>42000</v>
      </c>
      <c r="G16" s="81">
        <v>35000</v>
      </c>
      <c r="H16" s="82" t="s">
        <v>25</v>
      </c>
      <c r="I16" s="83" t="s">
        <v>212</v>
      </c>
    </row>
    <row r="17" spans="1:9" ht="24.75" customHeight="1" x14ac:dyDescent="0.55000000000000004">
      <c r="A17" s="77"/>
      <c r="B17" s="78" t="s">
        <v>213</v>
      </c>
      <c r="C17" s="79"/>
      <c r="D17" s="79"/>
      <c r="E17" s="80"/>
      <c r="F17" s="81"/>
      <c r="G17" s="81"/>
      <c r="H17" s="82"/>
      <c r="I17" s="83"/>
    </row>
    <row r="18" spans="1:9" ht="24.75" customHeight="1" x14ac:dyDescent="0.55000000000000004">
      <c r="A18" s="70"/>
      <c r="B18" s="76" t="s">
        <v>214</v>
      </c>
      <c r="C18" s="26"/>
      <c r="D18" s="27"/>
      <c r="E18" s="72"/>
      <c r="F18" s="73"/>
      <c r="G18" s="73"/>
      <c r="H18" s="74"/>
      <c r="I18" s="75"/>
    </row>
    <row r="19" spans="1:9" ht="24.75" customHeight="1" x14ac:dyDescent="0.55000000000000004">
      <c r="A19" s="64">
        <v>6</v>
      </c>
      <c r="B19" s="65" t="s">
        <v>115</v>
      </c>
      <c r="C19" s="20">
        <v>315000</v>
      </c>
      <c r="D19" s="20">
        <v>315000</v>
      </c>
      <c r="E19" s="66" t="s">
        <v>20</v>
      </c>
      <c r="F19" s="67" t="s">
        <v>215</v>
      </c>
      <c r="G19" s="67" t="s">
        <v>215</v>
      </c>
      <c r="H19" s="68" t="s">
        <v>22</v>
      </c>
      <c r="I19" s="69" t="s">
        <v>216</v>
      </c>
    </row>
    <row r="20" spans="1:9" ht="24.75" customHeight="1" x14ac:dyDescent="0.55000000000000004">
      <c r="A20" s="70"/>
      <c r="B20" s="76" t="s">
        <v>118</v>
      </c>
      <c r="C20" s="26"/>
      <c r="D20" s="27"/>
      <c r="E20" s="72"/>
      <c r="F20" s="73">
        <v>315000</v>
      </c>
      <c r="G20" s="73">
        <v>315000</v>
      </c>
      <c r="H20" s="74" t="s">
        <v>25</v>
      </c>
      <c r="I20" s="75" t="s">
        <v>217</v>
      </c>
    </row>
    <row r="21" spans="1:9" ht="24.75" customHeight="1" x14ac:dyDescent="0.55000000000000004">
      <c r="A21" s="64">
        <v>7</v>
      </c>
      <c r="B21" s="65" t="s">
        <v>218</v>
      </c>
      <c r="C21" s="20">
        <v>42500</v>
      </c>
      <c r="D21" s="20">
        <v>42000</v>
      </c>
      <c r="E21" s="66" t="s">
        <v>20</v>
      </c>
      <c r="F21" s="67" t="s">
        <v>121</v>
      </c>
      <c r="G21" s="67" t="s">
        <v>121</v>
      </c>
      <c r="H21" s="68" t="s">
        <v>22</v>
      </c>
      <c r="I21" s="69" t="s">
        <v>219</v>
      </c>
    </row>
    <row r="22" spans="1:9" ht="24.75" customHeight="1" x14ac:dyDescent="0.55000000000000004">
      <c r="A22" s="77"/>
      <c r="B22" s="78" t="s">
        <v>220</v>
      </c>
      <c r="C22" s="79"/>
      <c r="D22" s="79"/>
      <c r="E22" s="80"/>
      <c r="F22" s="81">
        <v>42000</v>
      </c>
      <c r="G22" s="81">
        <v>42000</v>
      </c>
      <c r="H22" s="82" t="s">
        <v>25</v>
      </c>
      <c r="I22" s="83" t="s">
        <v>210</v>
      </c>
    </row>
    <row r="23" spans="1:9" ht="24.75" customHeight="1" x14ac:dyDescent="0.55000000000000004">
      <c r="A23" s="77"/>
      <c r="B23" s="78" t="s">
        <v>221</v>
      </c>
      <c r="C23" s="79"/>
      <c r="D23" s="79"/>
      <c r="E23" s="80"/>
      <c r="F23" s="81"/>
      <c r="G23" s="81"/>
      <c r="H23" s="82"/>
      <c r="I23" s="83"/>
    </row>
    <row r="24" spans="1:9" ht="24.75" customHeight="1" x14ac:dyDescent="0.55000000000000004">
      <c r="A24" s="64">
        <v>8</v>
      </c>
      <c r="B24" s="65" t="s">
        <v>222</v>
      </c>
      <c r="C24" s="20">
        <v>217500</v>
      </c>
      <c r="D24" s="20">
        <v>217500</v>
      </c>
      <c r="E24" s="66" t="s">
        <v>20</v>
      </c>
      <c r="F24" s="67" t="s">
        <v>223</v>
      </c>
      <c r="G24" s="67" t="s">
        <v>223</v>
      </c>
      <c r="H24" s="68" t="s">
        <v>22</v>
      </c>
      <c r="I24" s="69" t="s">
        <v>224</v>
      </c>
    </row>
    <row r="25" spans="1:9" ht="24.75" customHeight="1" x14ac:dyDescent="0.55000000000000004">
      <c r="A25" s="77"/>
      <c r="B25" s="78" t="s">
        <v>225</v>
      </c>
      <c r="C25" s="79"/>
      <c r="D25" s="79"/>
      <c r="E25" s="80"/>
      <c r="F25" s="81">
        <v>217500</v>
      </c>
      <c r="G25" s="81">
        <v>217500</v>
      </c>
      <c r="H25" s="82" t="s">
        <v>25</v>
      </c>
      <c r="I25" s="83" t="s">
        <v>226</v>
      </c>
    </row>
    <row r="26" spans="1:9" ht="24.75" customHeight="1" x14ac:dyDescent="0.55000000000000004">
      <c r="A26" s="70"/>
      <c r="B26" s="76" t="s">
        <v>227</v>
      </c>
      <c r="C26" s="26"/>
      <c r="D26" s="27"/>
      <c r="E26" s="72"/>
      <c r="F26" s="73"/>
      <c r="G26" s="73"/>
      <c r="H26" s="74"/>
      <c r="I26" s="75"/>
    </row>
    <row r="27" spans="1:9" s="147" customFormat="1" x14ac:dyDescent="0.55000000000000004">
      <c r="C27" s="165">
        <f>SUM(C7:C26)</f>
        <v>803544.97</v>
      </c>
      <c r="E27" s="147">
        <f>+COUNTA(E7:E24)</f>
        <v>8</v>
      </c>
      <c r="I27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F7" sqref="F7:G7"/>
    </sheetView>
  </sheetViews>
  <sheetFormatPr defaultColWidth="8.85546875" defaultRowHeight="24" x14ac:dyDescent="0.55000000000000004"/>
  <cols>
    <col min="1" max="1" width="7.7109375" style="7" customWidth="1"/>
    <col min="2" max="2" width="30.7109375" style="7" customWidth="1"/>
    <col min="3" max="4" width="19.7109375" style="7" customWidth="1"/>
    <col min="5" max="5" width="15.7109375" style="7" customWidth="1"/>
    <col min="6" max="6" width="37.42578125" style="7" customWidth="1"/>
    <col min="7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47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48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1" customHeight="1" x14ac:dyDescent="0.55000000000000004">
      <c r="A7" s="34">
        <v>1</v>
      </c>
      <c r="B7" s="35" t="s">
        <v>19</v>
      </c>
      <c r="C7" s="46">
        <v>1799.74</v>
      </c>
      <c r="D7" s="36">
        <v>1799.74</v>
      </c>
      <c r="E7" s="37" t="s">
        <v>20</v>
      </c>
      <c r="F7" s="54" t="s">
        <v>43</v>
      </c>
      <c r="G7" s="54" t="s">
        <v>43</v>
      </c>
      <c r="H7" s="35" t="s">
        <v>22</v>
      </c>
      <c r="I7" s="35" t="s">
        <v>49</v>
      </c>
    </row>
    <row r="8" spans="1:9" ht="21" customHeight="1" x14ac:dyDescent="0.55000000000000004">
      <c r="A8" s="39"/>
      <c r="B8" s="40" t="s">
        <v>24</v>
      </c>
      <c r="C8" s="48"/>
      <c r="D8" s="41"/>
      <c r="E8" s="42"/>
      <c r="F8" s="168">
        <v>1799.74</v>
      </c>
      <c r="G8" s="168">
        <v>1799.74</v>
      </c>
      <c r="H8" s="40" t="s">
        <v>25</v>
      </c>
      <c r="I8" s="40" t="s">
        <v>50</v>
      </c>
    </row>
    <row r="9" spans="1:9" x14ac:dyDescent="0.55000000000000004">
      <c r="A9" s="64">
        <v>2</v>
      </c>
      <c r="B9" s="65" t="s">
        <v>228</v>
      </c>
      <c r="C9" s="36">
        <v>118502.5</v>
      </c>
      <c r="D9" s="36">
        <v>118502.5</v>
      </c>
      <c r="E9" s="66" t="s">
        <v>20</v>
      </c>
      <c r="F9" s="67" t="s">
        <v>229</v>
      </c>
      <c r="G9" s="67" t="s">
        <v>229</v>
      </c>
      <c r="H9" s="68" t="s">
        <v>22</v>
      </c>
      <c r="I9" s="69" t="s">
        <v>230</v>
      </c>
    </row>
    <row r="10" spans="1:9" x14ac:dyDescent="0.55000000000000004">
      <c r="A10" s="70"/>
      <c r="B10" s="71" t="s">
        <v>231</v>
      </c>
      <c r="C10" s="48"/>
      <c r="D10" s="41"/>
      <c r="E10" s="72"/>
      <c r="F10" s="45">
        <v>118502.5</v>
      </c>
      <c r="G10" s="45">
        <v>118502.5</v>
      </c>
      <c r="H10" s="74" t="s">
        <v>25</v>
      </c>
      <c r="I10" s="75" t="s">
        <v>232</v>
      </c>
    </row>
    <row r="11" spans="1:9" x14ac:dyDescent="0.55000000000000004">
      <c r="A11" s="64">
        <v>3</v>
      </c>
      <c r="B11" s="65" t="s">
        <v>233</v>
      </c>
      <c r="C11" s="36">
        <v>179225</v>
      </c>
      <c r="D11" s="36">
        <v>179225</v>
      </c>
      <c r="E11" s="66" t="s">
        <v>20</v>
      </c>
      <c r="F11" s="67" t="s">
        <v>68</v>
      </c>
      <c r="G11" s="67" t="s">
        <v>68</v>
      </c>
      <c r="H11" s="68" t="s">
        <v>22</v>
      </c>
      <c r="I11" s="69" t="s">
        <v>234</v>
      </c>
    </row>
    <row r="12" spans="1:9" x14ac:dyDescent="0.55000000000000004">
      <c r="A12" s="70"/>
      <c r="B12" s="76" t="s">
        <v>235</v>
      </c>
      <c r="C12" s="48"/>
      <c r="D12" s="41"/>
      <c r="E12" s="72"/>
      <c r="F12" s="45">
        <v>179225</v>
      </c>
      <c r="G12" s="45">
        <v>179225</v>
      </c>
      <c r="H12" s="74" t="s">
        <v>25</v>
      </c>
      <c r="I12" s="75" t="s">
        <v>236</v>
      </c>
    </row>
    <row r="13" spans="1:9" x14ac:dyDescent="0.55000000000000004">
      <c r="A13" s="64">
        <v>4</v>
      </c>
      <c r="B13" s="65" t="s">
        <v>237</v>
      </c>
      <c r="C13" s="36">
        <v>225000</v>
      </c>
      <c r="D13" s="36">
        <v>225000</v>
      </c>
      <c r="E13" s="66" t="s">
        <v>20</v>
      </c>
      <c r="F13" s="67" t="s">
        <v>238</v>
      </c>
      <c r="G13" s="67" t="s">
        <v>238</v>
      </c>
      <c r="H13" s="68" t="s">
        <v>22</v>
      </c>
      <c r="I13" s="69" t="s">
        <v>239</v>
      </c>
    </row>
    <row r="14" spans="1:9" x14ac:dyDescent="0.55000000000000004">
      <c r="A14" s="77"/>
      <c r="B14" s="78" t="s">
        <v>240</v>
      </c>
      <c r="C14" s="58"/>
      <c r="D14" s="58"/>
      <c r="E14" s="80"/>
      <c r="F14" s="81">
        <v>223064</v>
      </c>
      <c r="G14" s="81">
        <v>223064</v>
      </c>
      <c r="H14" s="82" t="s">
        <v>25</v>
      </c>
      <c r="I14" s="83" t="s">
        <v>232</v>
      </c>
    </row>
    <row r="15" spans="1:9" ht="48" x14ac:dyDescent="0.55000000000000004">
      <c r="A15" s="70"/>
      <c r="B15" s="71" t="s">
        <v>241</v>
      </c>
      <c r="C15" s="48"/>
      <c r="D15" s="41"/>
      <c r="E15" s="72"/>
      <c r="F15" s="45"/>
      <c r="G15" s="45"/>
      <c r="H15" s="74"/>
      <c r="I15" s="75"/>
    </row>
    <row r="16" spans="1:9" ht="48" x14ac:dyDescent="0.55000000000000004">
      <c r="A16" s="64">
        <v>5</v>
      </c>
      <c r="B16" s="65" t="s">
        <v>242</v>
      </c>
      <c r="C16" s="36">
        <v>200000</v>
      </c>
      <c r="D16" s="36">
        <v>200000</v>
      </c>
      <c r="E16" s="66" t="s">
        <v>20</v>
      </c>
      <c r="F16" s="67" t="s">
        <v>157</v>
      </c>
      <c r="G16" s="67" t="s">
        <v>157</v>
      </c>
      <c r="H16" s="68" t="s">
        <v>22</v>
      </c>
      <c r="I16" s="69" t="s">
        <v>243</v>
      </c>
    </row>
    <row r="17" spans="1:9" x14ac:dyDescent="0.55000000000000004">
      <c r="A17" s="70"/>
      <c r="B17" s="76" t="s">
        <v>244</v>
      </c>
      <c r="C17" s="48"/>
      <c r="D17" s="41"/>
      <c r="E17" s="72"/>
      <c r="F17" s="45">
        <v>197930</v>
      </c>
      <c r="G17" s="45">
        <v>197930</v>
      </c>
      <c r="H17" s="74" t="s">
        <v>25</v>
      </c>
      <c r="I17" s="75" t="s">
        <v>232</v>
      </c>
    </row>
    <row r="18" spans="1:9" x14ac:dyDescent="0.55000000000000004">
      <c r="A18" s="64">
        <v>6</v>
      </c>
      <c r="B18" s="65" t="s">
        <v>245</v>
      </c>
      <c r="C18" s="36">
        <v>500000</v>
      </c>
      <c r="D18" s="36">
        <v>500000</v>
      </c>
      <c r="E18" s="66" t="s">
        <v>20</v>
      </c>
      <c r="F18" s="67" t="s">
        <v>246</v>
      </c>
      <c r="G18" s="67" t="s">
        <v>246</v>
      </c>
      <c r="H18" s="68" t="s">
        <v>22</v>
      </c>
      <c r="I18" s="69" t="s">
        <v>247</v>
      </c>
    </row>
    <row r="19" spans="1:9" x14ac:dyDescent="0.55000000000000004">
      <c r="A19" s="70"/>
      <c r="B19" s="71" t="s">
        <v>248</v>
      </c>
      <c r="C19" s="48"/>
      <c r="D19" s="41"/>
      <c r="E19" s="72"/>
      <c r="F19" s="45">
        <v>500000</v>
      </c>
      <c r="G19" s="45">
        <v>500000</v>
      </c>
      <c r="H19" s="74" t="s">
        <v>25</v>
      </c>
      <c r="I19" s="75" t="s">
        <v>249</v>
      </c>
    </row>
    <row r="20" spans="1:9" x14ac:dyDescent="0.55000000000000004">
      <c r="A20" s="64">
        <v>7</v>
      </c>
      <c r="B20" s="65" t="s">
        <v>250</v>
      </c>
      <c r="C20" s="36">
        <v>200000</v>
      </c>
      <c r="D20" s="36">
        <v>200000</v>
      </c>
      <c r="E20" s="66" t="s">
        <v>20</v>
      </c>
      <c r="F20" s="67" t="s">
        <v>251</v>
      </c>
      <c r="G20" s="67" t="s">
        <v>251</v>
      </c>
      <c r="H20" s="68" t="s">
        <v>22</v>
      </c>
      <c r="I20" s="69" t="s">
        <v>252</v>
      </c>
    </row>
    <row r="21" spans="1:9" x14ac:dyDescent="0.55000000000000004">
      <c r="A21" s="70"/>
      <c r="B21" s="76" t="s">
        <v>253</v>
      </c>
      <c r="C21" s="48"/>
      <c r="D21" s="41"/>
      <c r="E21" s="72"/>
      <c r="F21" s="45">
        <v>200000</v>
      </c>
      <c r="G21" s="45">
        <v>200000</v>
      </c>
      <c r="H21" s="74" t="s">
        <v>25</v>
      </c>
      <c r="I21" s="75" t="s">
        <v>254</v>
      </c>
    </row>
    <row r="22" spans="1:9" x14ac:dyDescent="0.55000000000000004">
      <c r="A22" s="64">
        <v>8</v>
      </c>
      <c r="B22" s="65" t="s">
        <v>218</v>
      </c>
      <c r="C22" s="36">
        <v>42000</v>
      </c>
      <c r="D22" s="36">
        <v>42000</v>
      </c>
      <c r="E22" s="66" t="s">
        <v>20</v>
      </c>
      <c r="F22" s="67" t="s">
        <v>255</v>
      </c>
      <c r="G22" s="67" t="s">
        <v>255</v>
      </c>
      <c r="H22" s="68" t="s">
        <v>22</v>
      </c>
      <c r="I22" s="69" t="s">
        <v>256</v>
      </c>
    </row>
    <row r="23" spans="1:9" x14ac:dyDescent="0.55000000000000004">
      <c r="A23" s="70"/>
      <c r="B23" s="71" t="s">
        <v>257</v>
      </c>
      <c r="C23" s="48"/>
      <c r="D23" s="41"/>
      <c r="E23" s="72"/>
      <c r="F23" s="45">
        <v>42000</v>
      </c>
      <c r="G23" s="45">
        <v>42000</v>
      </c>
      <c r="H23" s="74" t="s">
        <v>25</v>
      </c>
      <c r="I23" s="75" t="s">
        <v>254</v>
      </c>
    </row>
    <row r="24" spans="1:9" x14ac:dyDescent="0.55000000000000004">
      <c r="A24" s="64">
        <v>9</v>
      </c>
      <c r="B24" s="65" t="s">
        <v>115</v>
      </c>
      <c r="C24" s="36">
        <v>400000</v>
      </c>
      <c r="D24" s="36">
        <v>399000</v>
      </c>
      <c r="E24" s="66" t="s">
        <v>20</v>
      </c>
      <c r="F24" s="67" t="s">
        <v>255</v>
      </c>
      <c r="G24" s="67" t="s">
        <v>255</v>
      </c>
      <c r="H24" s="68" t="s">
        <v>22</v>
      </c>
      <c r="I24" s="69" t="s">
        <v>258</v>
      </c>
    </row>
    <row r="25" spans="1:9" ht="24" customHeight="1" x14ac:dyDescent="0.55000000000000004">
      <c r="A25" s="77"/>
      <c r="B25" s="78" t="s">
        <v>259</v>
      </c>
      <c r="C25" s="58"/>
      <c r="D25" s="58"/>
      <c r="E25" s="80"/>
      <c r="F25" s="81">
        <v>399000</v>
      </c>
      <c r="G25" s="81">
        <v>399000</v>
      </c>
      <c r="H25" s="82" t="s">
        <v>25</v>
      </c>
      <c r="I25" s="83" t="s">
        <v>260</v>
      </c>
    </row>
    <row r="26" spans="1:9" x14ac:dyDescent="0.55000000000000004">
      <c r="A26" s="70"/>
      <c r="B26" s="76" t="s">
        <v>261</v>
      </c>
      <c r="C26" s="48"/>
      <c r="D26" s="41"/>
      <c r="E26" s="72"/>
      <c r="F26" s="45"/>
      <c r="G26" s="45"/>
      <c r="H26" s="74"/>
      <c r="I26" s="75"/>
    </row>
    <row r="27" spans="1:9" x14ac:dyDescent="0.55000000000000004">
      <c r="A27" s="130">
        <v>10</v>
      </c>
      <c r="B27" s="119" t="s">
        <v>526</v>
      </c>
      <c r="C27" s="36">
        <v>8000000</v>
      </c>
      <c r="D27" s="36">
        <v>8000000</v>
      </c>
      <c r="E27" s="130" t="s">
        <v>488</v>
      </c>
      <c r="F27" s="131" t="s">
        <v>529</v>
      </c>
      <c r="G27" s="131" t="s">
        <v>529</v>
      </c>
      <c r="H27" s="68" t="s">
        <v>22</v>
      </c>
      <c r="I27" s="69" t="s">
        <v>533</v>
      </c>
    </row>
    <row r="28" spans="1:9" x14ac:dyDescent="0.55000000000000004">
      <c r="A28" s="121"/>
      <c r="B28" s="121" t="s">
        <v>527</v>
      </c>
      <c r="C28" s="121"/>
      <c r="D28" s="121"/>
      <c r="E28" s="121"/>
      <c r="F28" s="118">
        <v>7920000</v>
      </c>
      <c r="G28" s="118">
        <v>7900000</v>
      </c>
      <c r="H28" s="82" t="s">
        <v>25</v>
      </c>
      <c r="I28" s="83" t="s">
        <v>532</v>
      </c>
    </row>
    <row r="29" spans="1:9" x14ac:dyDescent="0.55000000000000004">
      <c r="A29" s="121"/>
      <c r="B29" s="121" t="s">
        <v>528</v>
      </c>
      <c r="C29" s="121"/>
      <c r="D29" s="121"/>
      <c r="E29" s="121"/>
      <c r="F29" s="132" t="s">
        <v>530</v>
      </c>
      <c r="G29" s="127"/>
      <c r="H29" s="121"/>
      <c r="I29" s="122"/>
    </row>
    <row r="30" spans="1:9" x14ac:dyDescent="0.55000000000000004">
      <c r="A30" s="121"/>
      <c r="B30" s="121"/>
      <c r="C30" s="121"/>
      <c r="D30" s="121"/>
      <c r="E30" s="121"/>
      <c r="F30" s="118">
        <v>8000000</v>
      </c>
      <c r="G30" s="127"/>
      <c r="H30" s="121"/>
      <c r="I30" s="122"/>
    </row>
    <row r="31" spans="1:9" x14ac:dyDescent="0.55000000000000004">
      <c r="A31" s="121"/>
      <c r="B31" s="121"/>
      <c r="C31" s="121"/>
      <c r="D31" s="121"/>
      <c r="E31" s="121"/>
      <c r="F31" s="132" t="s">
        <v>531</v>
      </c>
      <c r="G31" s="127"/>
      <c r="H31" s="121"/>
      <c r="I31" s="122"/>
    </row>
    <row r="32" spans="1:9" x14ac:dyDescent="0.55000000000000004">
      <c r="A32" s="123"/>
      <c r="B32" s="123"/>
      <c r="C32" s="123"/>
      <c r="D32" s="123"/>
      <c r="E32" s="123"/>
      <c r="F32" s="45">
        <v>7995000</v>
      </c>
      <c r="G32" s="129"/>
      <c r="H32" s="123"/>
      <c r="I32" s="124"/>
    </row>
    <row r="33" spans="1:9" x14ac:dyDescent="0.55000000000000004">
      <c r="A33" s="130">
        <v>11</v>
      </c>
      <c r="B33" s="119" t="s">
        <v>537</v>
      </c>
      <c r="C33" s="36">
        <v>24796000</v>
      </c>
      <c r="D33" s="36">
        <v>24796000</v>
      </c>
      <c r="E33" s="130" t="s">
        <v>488</v>
      </c>
      <c r="F33" s="131" t="s">
        <v>535</v>
      </c>
      <c r="G33" s="131" t="s">
        <v>534</v>
      </c>
      <c r="H33" s="68" t="s">
        <v>22</v>
      </c>
      <c r="I33" s="69" t="s">
        <v>541</v>
      </c>
    </row>
    <row r="34" spans="1:9" x14ac:dyDescent="0.55000000000000004">
      <c r="A34" s="121"/>
      <c r="B34" s="121" t="s">
        <v>538</v>
      </c>
      <c r="C34" s="121"/>
      <c r="D34" s="121"/>
      <c r="E34" s="121"/>
      <c r="F34" s="118">
        <v>24818000</v>
      </c>
      <c r="G34" s="118">
        <v>24796000</v>
      </c>
      <c r="H34" s="82" t="s">
        <v>25</v>
      </c>
      <c r="I34" s="83" t="s">
        <v>536</v>
      </c>
    </row>
    <row r="35" spans="1:9" x14ac:dyDescent="0.55000000000000004">
      <c r="A35" s="121"/>
      <c r="B35" s="121"/>
      <c r="C35" s="121"/>
      <c r="D35" s="121"/>
      <c r="E35" s="121"/>
      <c r="F35" s="132" t="s">
        <v>534</v>
      </c>
      <c r="G35" s="127"/>
      <c r="H35" s="121"/>
      <c r="I35" s="122"/>
    </row>
    <row r="36" spans="1:9" x14ac:dyDescent="0.55000000000000004">
      <c r="A36" s="123"/>
      <c r="B36" s="123"/>
      <c r="C36" s="123"/>
      <c r="D36" s="123"/>
      <c r="E36" s="123"/>
      <c r="F36" s="45">
        <v>24796000</v>
      </c>
      <c r="G36" s="129"/>
      <c r="H36" s="123"/>
      <c r="I36" s="124"/>
    </row>
    <row r="37" spans="1:9" s="147" customFormat="1" x14ac:dyDescent="0.55000000000000004">
      <c r="C37" s="165">
        <f>SUM(C7:C36)</f>
        <v>34662527.240000002</v>
      </c>
      <c r="E37" s="147">
        <f>+COUNTA(E7:E33)</f>
        <v>11</v>
      </c>
      <c r="I37" s="166"/>
    </row>
    <row r="38" spans="1:9" s="147" customFormat="1" x14ac:dyDescent="0.55000000000000004">
      <c r="C38" s="165">
        <f>+C37-C33-C27</f>
        <v>1866527.2400000021</v>
      </c>
      <c r="I38" s="166"/>
    </row>
    <row r="39" spans="1:9" s="147" customFormat="1" x14ac:dyDescent="0.55000000000000004">
      <c r="B39" s="147" t="s">
        <v>600</v>
      </c>
      <c r="C39" s="165">
        <f>+C33+C27</f>
        <v>32796000</v>
      </c>
      <c r="D39" s="147">
        <v>2</v>
      </c>
      <c r="I39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B14" sqref="B14"/>
    </sheetView>
  </sheetViews>
  <sheetFormatPr defaultColWidth="8.85546875" defaultRowHeight="24" x14ac:dyDescent="0.55000000000000004"/>
  <cols>
    <col min="1" max="1" width="7.7109375" style="7" customWidth="1"/>
    <col min="2" max="2" width="30.710937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51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52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1" customHeight="1" x14ac:dyDescent="0.55000000000000004">
      <c r="A7" s="64">
        <v>1</v>
      </c>
      <c r="B7" s="84" t="s">
        <v>262</v>
      </c>
      <c r="C7" s="36">
        <v>60000</v>
      </c>
      <c r="D7" s="36">
        <v>56474.6</v>
      </c>
      <c r="E7" s="66" t="s">
        <v>20</v>
      </c>
      <c r="F7" s="67" t="s">
        <v>229</v>
      </c>
      <c r="G7" s="67" t="s">
        <v>229</v>
      </c>
      <c r="H7" s="68" t="s">
        <v>22</v>
      </c>
      <c r="I7" s="69" t="s">
        <v>263</v>
      </c>
    </row>
    <row r="8" spans="1:9" ht="21" customHeight="1" x14ac:dyDescent="0.55000000000000004">
      <c r="A8" s="70"/>
      <c r="B8" s="71" t="s">
        <v>264</v>
      </c>
      <c r="C8" s="48"/>
      <c r="D8" s="41"/>
      <c r="E8" s="72"/>
      <c r="F8" s="45">
        <v>56474.6</v>
      </c>
      <c r="G8" s="45">
        <v>56474.6</v>
      </c>
      <c r="H8" s="74" t="s">
        <v>25</v>
      </c>
      <c r="I8" s="75" t="s">
        <v>265</v>
      </c>
    </row>
    <row r="9" spans="1:9" ht="48" x14ac:dyDescent="0.55000000000000004">
      <c r="A9" s="64">
        <v>2</v>
      </c>
      <c r="B9" s="65" t="s">
        <v>266</v>
      </c>
      <c r="C9" s="36">
        <v>40000</v>
      </c>
      <c r="D9" s="36">
        <v>40000</v>
      </c>
      <c r="E9" s="66" t="s">
        <v>20</v>
      </c>
      <c r="F9" s="67" t="s">
        <v>267</v>
      </c>
      <c r="G9" s="67" t="s">
        <v>267</v>
      </c>
      <c r="H9" s="68" t="s">
        <v>22</v>
      </c>
      <c r="I9" s="69" t="s">
        <v>268</v>
      </c>
    </row>
    <row r="10" spans="1:9" x14ac:dyDescent="0.55000000000000004">
      <c r="A10" s="70"/>
      <c r="B10" s="76" t="s">
        <v>269</v>
      </c>
      <c r="C10" s="48"/>
      <c r="D10" s="41"/>
      <c r="E10" s="72"/>
      <c r="F10" s="45">
        <v>40000</v>
      </c>
      <c r="G10" s="45">
        <v>40000</v>
      </c>
      <c r="H10" s="74" t="s">
        <v>25</v>
      </c>
      <c r="I10" s="75" t="s">
        <v>270</v>
      </c>
    </row>
    <row r="11" spans="1:9" x14ac:dyDescent="0.55000000000000004">
      <c r="A11" s="64">
        <v>3</v>
      </c>
      <c r="B11" s="84" t="s">
        <v>271</v>
      </c>
      <c r="C11" s="36">
        <v>124888</v>
      </c>
      <c r="D11" s="36">
        <v>12488</v>
      </c>
      <c r="E11" s="66" t="s">
        <v>20</v>
      </c>
      <c r="F11" s="67" t="s">
        <v>272</v>
      </c>
      <c r="G11" s="67" t="s">
        <v>272</v>
      </c>
      <c r="H11" s="68" t="s">
        <v>22</v>
      </c>
      <c r="I11" s="69" t="s">
        <v>273</v>
      </c>
    </row>
    <row r="12" spans="1:9" x14ac:dyDescent="0.55000000000000004">
      <c r="A12" s="70"/>
      <c r="B12" s="71" t="s">
        <v>274</v>
      </c>
      <c r="C12" s="48"/>
      <c r="D12" s="41"/>
      <c r="E12" s="72"/>
      <c r="F12" s="45">
        <v>12488</v>
      </c>
      <c r="G12" s="45">
        <v>12488</v>
      </c>
      <c r="H12" s="74" t="s">
        <v>25</v>
      </c>
      <c r="I12" s="75" t="s">
        <v>275</v>
      </c>
    </row>
    <row r="13" spans="1:9" x14ac:dyDescent="0.55000000000000004">
      <c r="A13" s="64">
        <v>4</v>
      </c>
      <c r="B13" s="65" t="s">
        <v>276</v>
      </c>
      <c r="C13" s="36">
        <v>42000</v>
      </c>
      <c r="D13" s="36">
        <v>42000</v>
      </c>
      <c r="E13" s="66" t="s">
        <v>20</v>
      </c>
      <c r="F13" s="67" t="s">
        <v>277</v>
      </c>
      <c r="G13" s="67" t="s">
        <v>277</v>
      </c>
      <c r="H13" s="68" t="s">
        <v>22</v>
      </c>
      <c r="I13" s="69" t="s">
        <v>278</v>
      </c>
    </row>
    <row r="14" spans="1:9" x14ac:dyDescent="0.55000000000000004">
      <c r="A14" s="70"/>
      <c r="B14" s="76" t="s">
        <v>279</v>
      </c>
      <c r="C14" s="48"/>
      <c r="D14" s="41"/>
      <c r="E14" s="72"/>
      <c r="F14" s="45">
        <v>42000</v>
      </c>
      <c r="G14" s="45">
        <v>42000</v>
      </c>
      <c r="H14" s="74" t="s">
        <v>25</v>
      </c>
      <c r="I14" s="75" t="s">
        <v>280</v>
      </c>
    </row>
    <row r="15" spans="1:9" x14ac:dyDescent="0.55000000000000004">
      <c r="A15" s="64">
        <v>5</v>
      </c>
      <c r="B15" s="65" t="s">
        <v>281</v>
      </c>
      <c r="C15" s="36">
        <v>22000</v>
      </c>
      <c r="D15" s="36">
        <v>21400</v>
      </c>
      <c r="E15" s="66" t="s">
        <v>20</v>
      </c>
      <c r="F15" s="67" t="s">
        <v>39</v>
      </c>
      <c r="G15" s="67" t="s">
        <v>39</v>
      </c>
      <c r="H15" s="68" t="s">
        <v>22</v>
      </c>
      <c r="I15" s="69" t="s">
        <v>282</v>
      </c>
    </row>
    <row r="16" spans="1:9" ht="48" x14ac:dyDescent="0.55000000000000004">
      <c r="A16" s="70"/>
      <c r="B16" s="71" t="s">
        <v>283</v>
      </c>
      <c r="C16" s="48"/>
      <c r="D16" s="41"/>
      <c r="E16" s="72"/>
      <c r="F16" s="45">
        <v>21400</v>
      </c>
      <c r="G16" s="45">
        <v>21400</v>
      </c>
      <c r="H16" s="74" t="s">
        <v>25</v>
      </c>
      <c r="I16" s="75" t="s">
        <v>284</v>
      </c>
    </row>
    <row r="17" spans="1:9" ht="48" x14ac:dyDescent="0.55000000000000004">
      <c r="A17" s="64">
        <v>6</v>
      </c>
      <c r="B17" s="65" t="s">
        <v>285</v>
      </c>
      <c r="C17" s="36">
        <v>100000</v>
      </c>
      <c r="D17" s="36">
        <v>99900</v>
      </c>
      <c r="E17" s="66" t="s">
        <v>20</v>
      </c>
      <c r="F17" s="67" t="s">
        <v>157</v>
      </c>
      <c r="G17" s="67" t="s">
        <v>157</v>
      </c>
      <c r="H17" s="68" t="s">
        <v>22</v>
      </c>
      <c r="I17" s="69" t="s">
        <v>286</v>
      </c>
    </row>
    <row r="18" spans="1:9" x14ac:dyDescent="0.55000000000000004">
      <c r="A18" s="77"/>
      <c r="B18" s="78" t="s">
        <v>287</v>
      </c>
      <c r="C18" s="58"/>
      <c r="D18" s="58"/>
      <c r="E18" s="80"/>
      <c r="F18" s="81">
        <v>99900</v>
      </c>
      <c r="G18" s="81">
        <v>99900</v>
      </c>
      <c r="H18" s="82" t="s">
        <v>25</v>
      </c>
      <c r="I18" s="83" t="s">
        <v>265</v>
      </c>
    </row>
    <row r="19" spans="1:9" x14ac:dyDescent="0.55000000000000004">
      <c r="A19" s="70"/>
      <c r="B19" s="76" t="s">
        <v>288</v>
      </c>
      <c r="C19" s="48"/>
      <c r="D19" s="41"/>
      <c r="E19" s="72"/>
      <c r="F19" s="45"/>
      <c r="G19" s="45"/>
      <c r="H19" s="74"/>
      <c r="I19" s="75"/>
    </row>
    <row r="20" spans="1:9" ht="48" x14ac:dyDescent="0.55000000000000004">
      <c r="A20" s="64">
        <v>7</v>
      </c>
      <c r="B20" s="65" t="s">
        <v>289</v>
      </c>
      <c r="C20" s="36">
        <v>280427</v>
      </c>
      <c r="D20" s="36">
        <v>280427</v>
      </c>
      <c r="E20" s="66" t="s">
        <v>20</v>
      </c>
      <c r="F20" s="67" t="s">
        <v>157</v>
      </c>
      <c r="G20" s="67" t="s">
        <v>157</v>
      </c>
      <c r="H20" s="68" t="s">
        <v>22</v>
      </c>
      <c r="I20" s="69" t="s">
        <v>290</v>
      </c>
    </row>
    <row r="21" spans="1:9" x14ac:dyDescent="0.55000000000000004">
      <c r="A21" s="77"/>
      <c r="B21" s="78" t="s">
        <v>291</v>
      </c>
      <c r="C21" s="58"/>
      <c r="D21" s="58"/>
      <c r="E21" s="80"/>
      <c r="F21" s="81">
        <v>280427</v>
      </c>
      <c r="G21" s="81">
        <v>280427</v>
      </c>
      <c r="H21" s="82" t="s">
        <v>25</v>
      </c>
      <c r="I21" s="83" t="s">
        <v>265</v>
      </c>
    </row>
    <row r="22" spans="1:9" ht="48" x14ac:dyDescent="0.55000000000000004">
      <c r="A22" s="77"/>
      <c r="B22" s="78" t="s">
        <v>292</v>
      </c>
      <c r="C22" s="58"/>
      <c r="D22" s="58"/>
      <c r="E22" s="80"/>
      <c r="F22" s="81"/>
      <c r="G22" s="81"/>
      <c r="H22" s="82"/>
      <c r="I22" s="83"/>
    </row>
    <row r="23" spans="1:9" x14ac:dyDescent="0.55000000000000004">
      <c r="A23" s="70"/>
      <c r="B23" s="71" t="s">
        <v>293</v>
      </c>
      <c r="C23" s="48"/>
      <c r="D23" s="41"/>
      <c r="E23" s="72"/>
      <c r="F23" s="45"/>
      <c r="G23" s="45"/>
      <c r="H23" s="74"/>
      <c r="I23" s="75"/>
    </row>
    <row r="24" spans="1:9" x14ac:dyDescent="0.55000000000000004">
      <c r="A24" s="64">
        <v>8</v>
      </c>
      <c r="B24" s="65" t="s">
        <v>294</v>
      </c>
      <c r="C24" s="36">
        <v>30067</v>
      </c>
      <c r="D24" s="36">
        <v>30067</v>
      </c>
      <c r="E24" s="66" t="s">
        <v>20</v>
      </c>
      <c r="F24" s="67" t="s">
        <v>295</v>
      </c>
      <c r="G24" s="67" t="s">
        <v>295</v>
      </c>
      <c r="H24" s="68" t="s">
        <v>22</v>
      </c>
      <c r="I24" s="69" t="s">
        <v>296</v>
      </c>
    </row>
    <row r="25" spans="1:9" ht="48" x14ac:dyDescent="0.55000000000000004">
      <c r="A25" s="70"/>
      <c r="B25" s="76" t="s">
        <v>297</v>
      </c>
      <c r="C25" s="48"/>
      <c r="D25" s="41"/>
      <c r="E25" s="72"/>
      <c r="F25" s="45">
        <v>30067</v>
      </c>
      <c r="G25" s="45">
        <v>30067</v>
      </c>
      <c r="H25" s="74" t="s">
        <v>25</v>
      </c>
      <c r="I25" s="75" t="s">
        <v>298</v>
      </c>
    </row>
    <row r="26" spans="1:9" x14ac:dyDescent="0.55000000000000004">
      <c r="A26" s="64">
        <v>9</v>
      </c>
      <c r="B26" s="65" t="s">
        <v>299</v>
      </c>
      <c r="C26" s="36">
        <v>500000</v>
      </c>
      <c r="D26" s="36">
        <v>500000</v>
      </c>
      <c r="E26" s="66" t="s">
        <v>20</v>
      </c>
      <c r="F26" s="67" t="s">
        <v>300</v>
      </c>
      <c r="G26" s="67" t="s">
        <v>300</v>
      </c>
      <c r="H26" s="68" t="s">
        <v>22</v>
      </c>
      <c r="I26" s="69" t="s">
        <v>301</v>
      </c>
    </row>
    <row r="27" spans="1:9" x14ac:dyDescent="0.55000000000000004">
      <c r="A27" s="70"/>
      <c r="B27" s="71" t="s">
        <v>302</v>
      </c>
      <c r="C27" s="48"/>
      <c r="D27" s="41"/>
      <c r="E27" s="72"/>
      <c r="F27" s="45">
        <v>436560</v>
      </c>
      <c r="G27" s="45">
        <v>436560</v>
      </c>
      <c r="H27" s="74" t="s">
        <v>25</v>
      </c>
      <c r="I27" s="75" t="s">
        <v>303</v>
      </c>
    </row>
    <row r="28" spans="1:9" x14ac:dyDescent="0.55000000000000004">
      <c r="A28" s="130">
        <v>10</v>
      </c>
      <c r="B28" s="119" t="s">
        <v>550</v>
      </c>
      <c r="C28" s="36">
        <v>18457400</v>
      </c>
      <c r="D28" s="36">
        <v>18457400</v>
      </c>
      <c r="E28" s="130" t="s">
        <v>488</v>
      </c>
      <c r="F28" s="131" t="s">
        <v>547</v>
      </c>
      <c r="G28" s="131" t="s">
        <v>464</v>
      </c>
      <c r="H28" s="68" t="s">
        <v>22</v>
      </c>
      <c r="I28" s="69" t="s">
        <v>548</v>
      </c>
    </row>
    <row r="29" spans="1:9" x14ac:dyDescent="0.55000000000000004">
      <c r="A29" s="121"/>
      <c r="B29" s="121" t="s">
        <v>551</v>
      </c>
      <c r="C29" s="121"/>
      <c r="D29" s="121"/>
      <c r="E29" s="121"/>
      <c r="F29" s="118">
        <v>18457000</v>
      </c>
      <c r="G29" s="118">
        <v>18400000</v>
      </c>
      <c r="H29" s="82" t="s">
        <v>25</v>
      </c>
      <c r="I29" s="83" t="s">
        <v>549</v>
      </c>
    </row>
    <row r="30" spans="1:9" x14ac:dyDescent="0.55000000000000004">
      <c r="A30" s="121"/>
      <c r="B30" s="121" t="s">
        <v>552</v>
      </c>
      <c r="C30" s="121"/>
      <c r="D30" s="121"/>
      <c r="E30" s="121"/>
      <c r="F30" s="132" t="s">
        <v>464</v>
      </c>
      <c r="G30" s="127"/>
      <c r="H30" s="121"/>
      <c r="I30" s="122"/>
    </row>
    <row r="31" spans="1:9" x14ac:dyDescent="0.55000000000000004">
      <c r="A31" s="123"/>
      <c r="B31" s="123" t="s">
        <v>553</v>
      </c>
      <c r="C31" s="123"/>
      <c r="D31" s="123"/>
      <c r="E31" s="123"/>
      <c r="F31" s="45">
        <v>18430000</v>
      </c>
      <c r="G31" s="129"/>
      <c r="H31" s="123"/>
      <c r="I31" s="124"/>
    </row>
    <row r="32" spans="1:9" x14ac:dyDescent="0.55000000000000004">
      <c r="A32" s="130">
        <v>11</v>
      </c>
      <c r="B32" s="119" t="s">
        <v>558</v>
      </c>
      <c r="C32" s="36">
        <v>3629600</v>
      </c>
      <c r="D32" s="36">
        <v>3629600</v>
      </c>
      <c r="E32" s="130" t="s">
        <v>554</v>
      </c>
      <c r="F32" s="131" t="s">
        <v>555</v>
      </c>
      <c r="G32" s="131" t="s">
        <v>555</v>
      </c>
      <c r="H32" s="68" t="s">
        <v>22</v>
      </c>
      <c r="I32" s="69" t="s">
        <v>557</v>
      </c>
    </row>
    <row r="33" spans="1:9" x14ac:dyDescent="0.55000000000000004">
      <c r="A33" s="121"/>
      <c r="B33" s="121" t="s">
        <v>559</v>
      </c>
      <c r="C33" s="121"/>
      <c r="D33" s="121"/>
      <c r="E33" s="121"/>
      <c r="F33" s="118">
        <v>33000000</v>
      </c>
      <c r="G33" s="118"/>
      <c r="H33" s="82" t="s">
        <v>25</v>
      </c>
      <c r="I33" s="83" t="s">
        <v>556</v>
      </c>
    </row>
    <row r="34" spans="1:9" x14ac:dyDescent="0.55000000000000004">
      <c r="A34" s="123"/>
      <c r="B34" s="123" t="s">
        <v>560</v>
      </c>
      <c r="C34" s="123"/>
      <c r="D34" s="123"/>
      <c r="E34" s="123"/>
      <c r="F34" s="123"/>
      <c r="G34" s="123"/>
      <c r="H34" s="123"/>
      <c r="I34" s="124"/>
    </row>
    <row r="35" spans="1:9" s="147" customFormat="1" x14ac:dyDescent="0.55000000000000004">
      <c r="C35" s="165">
        <f>SUM(C7:C34)</f>
        <v>23286382</v>
      </c>
      <c r="E35" s="147">
        <f>+COUNTA(E7:E32)</f>
        <v>11</v>
      </c>
      <c r="I35" s="166"/>
    </row>
    <row r="36" spans="1:9" s="147" customFormat="1" x14ac:dyDescent="0.55000000000000004">
      <c r="C36" s="165">
        <f>+C35-C37-C38</f>
        <v>1199382</v>
      </c>
      <c r="I36" s="166"/>
    </row>
    <row r="37" spans="1:9" s="147" customFormat="1" x14ac:dyDescent="0.55000000000000004">
      <c r="B37" s="147" t="s">
        <v>506</v>
      </c>
      <c r="C37" s="165">
        <f>+C32</f>
        <v>3629600</v>
      </c>
      <c r="D37" s="147">
        <v>1</v>
      </c>
      <c r="I37" s="166"/>
    </row>
    <row r="38" spans="1:9" s="147" customFormat="1" x14ac:dyDescent="0.55000000000000004">
      <c r="B38" s="147" t="s">
        <v>600</v>
      </c>
      <c r="C38" s="165">
        <f>+C28</f>
        <v>18457400</v>
      </c>
      <c r="D38" s="147">
        <v>1</v>
      </c>
      <c r="I38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B15" sqref="B15"/>
    </sheetView>
  </sheetViews>
  <sheetFormatPr defaultColWidth="8.85546875" defaultRowHeight="24" x14ac:dyDescent="0.55000000000000004"/>
  <cols>
    <col min="1" max="1" width="7.7109375" style="7" customWidth="1"/>
    <col min="2" max="2" width="30.710937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53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54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1" customHeight="1" x14ac:dyDescent="0.55000000000000004">
      <c r="A7" s="64">
        <v>1</v>
      </c>
      <c r="B7" s="65" t="s">
        <v>304</v>
      </c>
      <c r="C7" s="36">
        <v>19046</v>
      </c>
      <c r="D7" s="36">
        <v>19046</v>
      </c>
      <c r="E7" s="66" t="s">
        <v>20</v>
      </c>
      <c r="F7" s="67" t="s">
        <v>96</v>
      </c>
      <c r="G7" s="67" t="s">
        <v>96</v>
      </c>
      <c r="H7" s="68" t="s">
        <v>22</v>
      </c>
      <c r="I7" s="69" t="s">
        <v>305</v>
      </c>
    </row>
    <row r="8" spans="1:9" ht="21" customHeight="1" x14ac:dyDescent="0.55000000000000004">
      <c r="A8" s="70"/>
      <c r="B8" s="71" t="s">
        <v>306</v>
      </c>
      <c r="C8" s="48"/>
      <c r="D8" s="41"/>
      <c r="E8" s="72"/>
      <c r="F8" s="45">
        <v>19046</v>
      </c>
      <c r="G8" s="45">
        <v>19046</v>
      </c>
      <c r="H8" s="74" t="s">
        <v>25</v>
      </c>
      <c r="I8" s="75" t="s">
        <v>307</v>
      </c>
    </row>
    <row r="9" spans="1:9" x14ac:dyDescent="0.55000000000000004">
      <c r="A9" s="64">
        <v>2</v>
      </c>
      <c r="B9" s="65" t="s">
        <v>308</v>
      </c>
      <c r="C9" s="36">
        <v>15048</v>
      </c>
      <c r="D9" s="36">
        <v>15048</v>
      </c>
      <c r="E9" s="66" t="s">
        <v>20</v>
      </c>
      <c r="F9" s="67" t="s">
        <v>68</v>
      </c>
      <c r="G9" s="67" t="s">
        <v>68</v>
      </c>
      <c r="H9" s="68" t="s">
        <v>22</v>
      </c>
      <c r="I9" s="69" t="s">
        <v>309</v>
      </c>
    </row>
    <row r="10" spans="1:9" x14ac:dyDescent="0.55000000000000004">
      <c r="A10" s="70"/>
      <c r="B10" s="76" t="s">
        <v>310</v>
      </c>
      <c r="C10" s="48"/>
      <c r="D10" s="41"/>
      <c r="E10" s="72"/>
      <c r="F10" s="45">
        <v>15048</v>
      </c>
      <c r="G10" s="45">
        <v>15048</v>
      </c>
      <c r="H10" s="74" t="s">
        <v>25</v>
      </c>
      <c r="I10" s="75" t="s">
        <v>311</v>
      </c>
    </row>
    <row r="11" spans="1:9" ht="48" x14ac:dyDescent="0.55000000000000004">
      <c r="A11" s="64">
        <v>3</v>
      </c>
      <c r="B11" s="65" t="s">
        <v>304</v>
      </c>
      <c r="C11" s="36">
        <v>19046</v>
      </c>
      <c r="D11" s="36">
        <v>19046</v>
      </c>
      <c r="E11" s="66" t="s">
        <v>20</v>
      </c>
      <c r="F11" s="67" t="s">
        <v>96</v>
      </c>
      <c r="G11" s="67" t="s">
        <v>96</v>
      </c>
      <c r="H11" s="68" t="s">
        <v>22</v>
      </c>
      <c r="I11" s="69" t="s">
        <v>305</v>
      </c>
    </row>
    <row r="12" spans="1:9" x14ac:dyDescent="0.55000000000000004">
      <c r="A12" s="70"/>
      <c r="B12" s="71" t="s">
        <v>306</v>
      </c>
      <c r="C12" s="48"/>
      <c r="D12" s="41"/>
      <c r="E12" s="72"/>
      <c r="F12" s="45">
        <v>19046</v>
      </c>
      <c r="G12" s="45">
        <v>19046</v>
      </c>
      <c r="H12" s="74" t="s">
        <v>25</v>
      </c>
      <c r="I12" s="75" t="s">
        <v>307</v>
      </c>
    </row>
    <row r="13" spans="1:9" x14ac:dyDescent="0.55000000000000004">
      <c r="A13" s="64">
        <v>4</v>
      </c>
      <c r="B13" s="65" t="s">
        <v>308</v>
      </c>
      <c r="C13" s="36">
        <v>15048</v>
      </c>
      <c r="D13" s="36">
        <v>15048</v>
      </c>
      <c r="E13" s="66" t="s">
        <v>20</v>
      </c>
      <c r="F13" s="67" t="s">
        <v>68</v>
      </c>
      <c r="G13" s="67" t="s">
        <v>68</v>
      </c>
      <c r="H13" s="68" t="s">
        <v>22</v>
      </c>
      <c r="I13" s="69" t="s">
        <v>309</v>
      </c>
    </row>
    <row r="14" spans="1:9" x14ac:dyDescent="0.55000000000000004">
      <c r="A14" s="70"/>
      <c r="B14" s="76" t="s">
        <v>310</v>
      </c>
      <c r="C14" s="48"/>
      <c r="D14" s="41"/>
      <c r="E14" s="72"/>
      <c r="F14" s="45">
        <v>15048</v>
      </c>
      <c r="G14" s="45">
        <v>15048</v>
      </c>
      <c r="H14" s="74" t="s">
        <v>25</v>
      </c>
      <c r="I14" s="75" t="s">
        <v>311</v>
      </c>
    </row>
    <row r="15" spans="1:9" ht="48" x14ac:dyDescent="0.55000000000000004">
      <c r="A15" s="64">
        <v>5</v>
      </c>
      <c r="B15" s="65" t="s">
        <v>304</v>
      </c>
      <c r="C15" s="36">
        <v>19046</v>
      </c>
      <c r="D15" s="36">
        <v>19046</v>
      </c>
      <c r="E15" s="66" t="s">
        <v>20</v>
      </c>
      <c r="F15" s="67" t="s">
        <v>96</v>
      </c>
      <c r="G15" s="67" t="s">
        <v>96</v>
      </c>
      <c r="H15" s="68" t="s">
        <v>22</v>
      </c>
      <c r="I15" s="69" t="s">
        <v>305</v>
      </c>
    </row>
    <row r="16" spans="1:9" x14ac:dyDescent="0.55000000000000004">
      <c r="A16" s="70"/>
      <c r="B16" s="71" t="s">
        <v>306</v>
      </c>
      <c r="C16" s="48"/>
      <c r="D16" s="41"/>
      <c r="E16" s="72"/>
      <c r="F16" s="45">
        <v>19046</v>
      </c>
      <c r="G16" s="45">
        <v>19046</v>
      </c>
      <c r="H16" s="74" t="s">
        <v>25</v>
      </c>
      <c r="I16" s="75" t="s">
        <v>307</v>
      </c>
    </row>
    <row r="17" spans="1:9" x14ac:dyDescent="0.55000000000000004">
      <c r="A17" s="64">
        <v>6</v>
      </c>
      <c r="B17" s="65" t="s">
        <v>308</v>
      </c>
      <c r="C17" s="36">
        <v>15048</v>
      </c>
      <c r="D17" s="36">
        <v>15048</v>
      </c>
      <c r="E17" s="66" t="s">
        <v>20</v>
      </c>
      <c r="F17" s="67" t="s">
        <v>68</v>
      </c>
      <c r="G17" s="67" t="s">
        <v>68</v>
      </c>
      <c r="H17" s="68" t="s">
        <v>22</v>
      </c>
      <c r="I17" s="69" t="s">
        <v>309</v>
      </c>
    </row>
    <row r="18" spans="1:9" x14ac:dyDescent="0.55000000000000004">
      <c r="A18" s="70"/>
      <c r="B18" s="76" t="s">
        <v>310</v>
      </c>
      <c r="C18" s="48"/>
      <c r="D18" s="41"/>
      <c r="E18" s="72"/>
      <c r="F18" s="45">
        <v>15048</v>
      </c>
      <c r="G18" s="45">
        <v>15048</v>
      </c>
      <c r="H18" s="74" t="s">
        <v>25</v>
      </c>
      <c r="I18" s="75" t="s">
        <v>311</v>
      </c>
    </row>
    <row r="19" spans="1:9" ht="48" x14ac:dyDescent="0.55000000000000004">
      <c r="A19" s="64">
        <v>7</v>
      </c>
      <c r="B19" s="65" t="s">
        <v>304</v>
      </c>
      <c r="C19" s="36">
        <v>19046</v>
      </c>
      <c r="D19" s="36">
        <v>19046</v>
      </c>
      <c r="E19" s="66" t="s">
        <v>20</v>
      </c>
      <c r="F19" s="67" t="s">
        <v>96</v>
      </c>
      <c r="G19" s="67" t="s">
        <v>96</v>
      </c>
      <c r="H19" s="68" t="s">
        <v>22</v>
      </c>
      <c r="I19" s="69" t="s">
        <v>305</v>
      </c>
    </row>
    <row r="20" spans="1:9" x14ac:dyDescent="0.55000000000000004">
      <c r="A20" s="70"/>
      <c r="B20" s="71" t="s">
        <v>306</v>
      </c>
      <c r="C20" s="48"/>
      <c r="D20" s="41"/>
      <c r="E20" s="72"/>
      <c r="F20" s="45">
        <v>19046</v>
      </c>
      <c r="G20" s="45">
        <v>19046</v>
      </c>
      <c r="H20" s="74" t="s">
        <v>25</v>
      </c>
      <c r="I20" s="75" t="s">
        <v>307</v>
      </c>
    </row>
    <row r="21" spans="1:9" x14ac:dyDescent="0.55000000000000004">
      <c r="A21" s="64">
        <v>8</v>
      </c>
      <c r="B21" s="65" t="s">
        <v>308</v>
      </c>
      <c r="C21" s="36">
        <v>15048</v>
      </c>
      <c r="D21" s="36">
        <v>15048</v>
      </c>
      <c r="E21" s="66" t="s">
        <v>20</v>
      </c>
      <c r="F21" s="67" t="s">
        <v>68</v>
      </c>
      <c r="G21" s="67" t="s">
        <v>68</v>
      </c>
      <c r="H21" s="68" t="s">
        <v>22</v>
      </c>
      <c r="I21" s="69" t="s">
        <v>309</v>
      </c>
    </row>
    <row r="22" spans="1:9" x14ac:dyDescent="0.55000000000000004">
      <c r="A22" s="70"/>
      <c r="B22" s="76" t="s">
        <v>310</v>
      </c>
      <c r="C22" s="48"/>
      <c r="D22" s="41"/>
      <c r="E22" s="72"/>
      <c r="F22" s="45">
        <v>15048</v>
      </c>
      <c r="G22" s="45">
        <v>15048</v>
      </c>
      <c r="H22" s="74" t="s">
        <v>25</v>
      </c>
      <c r="I22" s="75" t="s">
        <v>311</v>
      </c>
    </row>
    <row r="23" spans="1:9" s="147" customFormat="1" x14ac:dyDescent="0.55000000000000004">
      <c r="C23" s="165">
        <f>SUM(C7:C22)</f>
        <v>136376</v>
      </c>
      <c r="E23" s="147">
        <f>+COUNTA(E7:E21)</f>
        <v>8</v>
      </c>
      <c r="I23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E28" sqref="E28"/>
    </sheetView>
  </sheetViews>
  <sheetFormatPr defaultColWidth="8.85546875" defaultRowHeight="24" x14ac:dyDescent="0.55000000000000004"/>
  <cols>
    <col min="1" max="1" width="7.7109375" style="7" customWidth="1"/>
    <col min="2" max="2" width="30.7109375" style="7" customWidth="1"/>
    <col min="3" max="4" width="19.7109375" style="7" customWidth="1"/>
    <col min="5" max="5" width="15.7109375" style="7" customWidth="1"/>
    <col min="6" max="7" width="30.7109375" style="7" customWidth="1"/>
    <col min="8" max="8" width="22.85546875" style="7" customWidth="1"/>
    <col min="9" max="9" width="35.7109375" style="32" customWidth="1"/>
    <col min="10" max="16384" width="8.85546875" style="7"/>
  </cols>
  <sheetData>
    <row r="1" spans="1:9" x14ac:dyDescent="0.55000000000000004">
      <c r="A1" s="1"/>
      <c r="B1" s="2"/>
      <c r="C1" s="2"/>
      <c r="D1" s="3"/>
      <c r="E1" s="1"/>
      <c r="F1" s="4"/>
      <c r="G1" s="3"/>
      <c r="H1" s="5"/>
      <c r="I1" s="6" t="s">
        <v>0</v>
      </c>
    </row>
    <row r="2" spans="1:9" x14ac:dyDescent="0.55000000000000004">
      <c r="A2" s="143" t="s">
        <v>55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55000000000000004">
      <c r="A3" s="144" t="s">
        <v>2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55000000000000004">
      <c r="A4" s="145" t="s">
        <v>56</v>
      </c>
      <c r="B4" s="145"/>
      <c r="C4" s="145"/>
      <c r="D4" s="145"/>
      <c r="E4" s="145"/>
      <c r="F4" s="145"/>
      <c r="G4" s="145"/>
      <c r="H4" s="145"/>
      <c r="I4" s="145"/>
    </row>
    <row r="5" spans="1:9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1" t="s">
        <v>10</v>
      </c>
      <c r="H5" s="8" t="s">
        <v>11</v>
      </c>
      <c r="I5" s="12" t="s">
        <v>12</v>
      </c>
    </row>
    <row r="6" spans="1:9" x14ac:dyDescent="0.55000000000000004">
      <c r="A6" s="13"/>
      <c r="B6" s="13"/>
      <c r="C6" s="13" t="s">
        <v>13</v>
      </c>
      <c r="D6" s="14" t="s">
        <v>14</v>
      </c>
      <c r="E6" s="13"/>
      <c r="F6" s="15" t="s">
        <v>15</v>
      </c>
      <c r="G6" s="14" t="s">
        <v>16</v>
      </c>
      <c r="H6" s="13" t="s">
        <v>17</v>
      </c>
      <c r="I6" s="16" t="s">
        <v>18</v>
      </c>
    </row>
    <row r="7" spans="1:9" ht="21" customHeight="1" x14ac:dyDescent="0.55000000000000004">
      <c r="A7" s="34">
        <v>1</v>
      </c>
      <c r="B7" s="47" t="s">
        <v>59</v>
      </c>
      <c r="C7" s="46">
        <v>1799.74</v>
      </c>
      <c r="D7" s="36">
        <v>1799.74</v>
      </c>
      <c r="E7" s="37" t="s">
        <v>20</v>
      </c>
      <c r="F7" s="53" t="s">
        <v>43</v>
      </c>
      <c r="G7" s="53" t="s">
        <v>43</v>
      </c>
      <c r="H7" s="35" t="s">
        <v>22</v>
      </c>
      <c r="I7" s="34" t="s">
        <v>60</v>
      </c>
    </row>
    <row r="8" spans="1:9" ht="21" customHeight="1" x14ac:dyDescent="0.55000000000000004">
      <c r="A8" s="39"/>
      <c r="B8" s="50"/>
      <c r="C8" s="48"/>
      <c r="D8" s="41"/>
      <c r="E8" s="42"/>
      <c r="F8" s="51">
        <v>1799.74</v>
      </c>
      <c r="G8" s="51">
        <v>1799.74</v>
      </c>
      <c r="H8" s="40" t="s">
        <v>25</v>
      </c>
      <c r="I8" s="44" t="s">
        <v>61</v>
      </c>
    </row>
    <row r="9" spans="1:9" x14ac:dyDescent="0.55000000000000004">
      <c r="A9" s="64">
        <v>1</v>
      </c>
      <c r="B9" s="85" t="s">
        <v>312</v>
      </c>
      <c r="C9" s="86">
        <v>20100</v>
      </c>
      <c r="D9" s="86">
        <v>20100</v>
      </c>
      <c r="E9" s="66" t="s">
        <v>20</v>
      </c>
      <c r="F9" s="87" t="s">
        <v>77</v>
      </c>
      <c r="G9" s="38" t="s">
        <v>77</v>
      </c>
      <c r="H9" s="68" t="s">
        <v>22</v>
      </c>
      <c r="I9" s="64" t="s">
        <v>313</v>
      </c>
    </row>
    <row r="10" spans="1:9" x14ac:dyDescent="0.55000000000000004">
      <c r="A10" s="70"/>
      <c r="B10" s="76" t="s">
        <v>154</v>
      </c>
      <c r="C10" s="48"/>
      <c r="D10" s="41"/>
      <c r="E10" s="72"/>
      <c r="F10" s="45">
        <v>20100</v>
      </c>
      <c r="G10" s="43">
        <v>20000</v>
      </c>
      <c r="H10" s="74" t="s">
        <v>25</v>
      </c>
      <c r="I10" s="75" t="s">
        <v>314</v>
      </c>
    </row>
    <row r="11" spans="1:9" x14ac:dyDescent="0.55000000000000004">
      <c r="A11" s="64">
        <v>2</v>
      </c>
      <c r="B11" s="85" t="s">
        <v>315</v>
      </c>
      <c r="C11" s="86">
        <v>199905</v>
      </c>
      <c r="D11" s="86">
        <v>199905</v>
      </c>
      <c r="E11" s="66" t="s">
        <v>20</v>
      </c>
      <c r="F11" s="87" t="s">
        <v>157</v>
      </c>
      <c r="G11" s="88" t="s">
        <v>157</v>
      </c>
      <c r="H11" s="68" t="s">
        <v>22</v>
      </c>
      <c r="I11" s="64" t="s">
        <v>316</v>
      </c>
    </row>
    <row r="12" spans="1:9" x14ac:dyDescent="0.55000000000000004">
      <c r="A12" s="70"/>
      <c r="B12" s="76" t="s">
        <v>317</v>
      </c>
      <c r="C12" s="48"/>
      <c r="D12" s="41"/>
      <c r="E12" s="72"/>
      <c r="F12" s="45">
        <v>199905</v>
      </c>
      <c r="G12" s="45">
        <v>199905</v>
      </c>
      <c r="H12" s="74" t="s">
        <v>25</v>
      </c>
      <c r="I12" s="75" t="s">
        <v>61</v>
      </c>
    </row>
    <row r="13" spans="1:9" x14ac:dyDescent="0.55000000000000004">
      <c r="A13" s="64">
        <v>3</v>
      </c>
      <c r="B13" s="85" t="s">
        <v>312</v>
      </c>
      <c r="C13" s="86">
        <v>20100</v>
      </c>
      <c r="D13" s="86">
        <v>20100</v>
      </c>
      <c r="E13" s="66" t="s">
        <v>20</v>
      </c>
      <c r="F13" s="87" t="s">
        <v>77</v>
      </c>
      <c r="G13" s="87" t="s">
        <v>77</v>
      </c>
      <c r="H13" s="68" t="s">
        <v>22</v>
      </c>
      <c r="I13" s="64" t="s">
        <v>318</v>
      </c>
    </row>
    <row r="14" spans="1:9" x14ac:dyDescent="0.55000000000000004">
      <c r="A14" s="70"/>
      <c r="B14" s="76" t="s">
        <v>154</v>
      </c>
      <c r="C14" s="48"/>
      <c r="D14" s="41"/>
      <c r="E14" s="72"/>
      <c r="F14" s="45">
        <v>20100</v>
      </c>
      <c r="G14" s="45">
        <v>20100</v>
      </c>
      <c r="H14" s="74" t="s">
        <v>25</v>
      </c>
      <c r="I14" s="75" t="s">
        <v>314</v>
      </c>
    </row>
    <row r="15" spans="1:9" x14ac:dyDescent="0.55000000000000004">
      <c r="A15" s="64">
        <v>4</v>
      </c>
      <c r="B15" s="85" t="s">
        <v>163</v>
      </c>
      <c r="C15" s="86">
        <v>199905</v>
      </c>
      <c r="D15" s="86">
        <v>199905</v>
      </c>
      <c r="E15" s="66" t="s">
        <v>20</v>
      </c>
      <c r="F15" s="87" t="s">
        <v>157</v>
      </c>
      <c r="G15" s="88" t="s">
        <v>157</v>
      </c>
      <c r="H15" s="68" t="s">
        <v>22</v>
      </c>
      <c r="I15" s="64" t="s">
        <v>319</v>
      </c>
    </row>
    <row r="16" spans="1:9" x14ac:dyDescent="0.55000000000000004">
      <c r="A16" s="70"/>
      <c r="B16" s="76" t="s">
        <v>317</v>
      </c>
      <c r="C16" s="48"/>
      <c r="D16" s="41"/>
      <c r="E16" s="72"/>
      <c r="F16" s="45">
        <v>199905</v>
      </c>
      <c r="G16" s="45">
        <v>199905</v>
      </c>
      <c r="H16" s="74" t="s">
        <v>25</v>
      </c>
      <c r="I16" s="75" t="s">
        <v>61</v>
      </c>
    </row>
    <row r="17" spans="1:9" x14ac:dyDescent="0.55000000000000004">
      <c r="A17" s="34">
        <v>5</v>
      </c>
      <c r="B17" s="47" t="s">
        <v>59</v>
      </c>
      <c r="C17" s="46">
        <v>1799.74</v>
      </c>
      <c r="D17" s="36">
        <v>1799.74</v>
      </c>
      <c r="E17" s="37" t="s">
        <v>20</v>
      </c>
      <c r="F17" s="53" t="s">
        <v>43</v>
      </c>
      <c r="G17" s="53" t="s">
        <v>43</v>
      </c>
      <c r="H17" s="35" t="s">
        <v>22</v>
      </c>
      <c r="I17" s="34" t="s">
        <v>60</v>
      </c>
    </row>
    <row r="18" spans="1:9" x14ac:dyDescent="0.55000000000000004">
      <c r="A18" s="39"/>
      <c r="B18" s="50"/>
      <c r="C18" s="48"/>
      <c r="D18" s="41"/>
      <c r="E18" s="42"/>
      <c r="F18" s="51">
        <v>1799.74</v>
      </c>
      <c r="G18" s="51">
        <v>1799.74</v>
      </c>
      <c r="H18" s="40" t="s">
        <v>25</v>
      </c>
      <c r="I18" s="44" t="s">
        <v>61</v>
      </c>
    </row>
    <row r="19" spans="1:9" x14ac:dyDescent="0.55000000000000004">
      <c r="A19" s="64">
        <v>6</v>
      </c>
      <c r="B19" s="85" t="s">
        <v>67</v>
      </c>
      <c r="C19" s="86">
        <v>65400</v>
      </c>
      <c r="D19" s="86">
        <v>65377</v>
      </c>
      <c r="E19" s="66" t="s">
        <v>20</v>
      </c>
      <c r="F19" s="89" t="s">
        <v>272</v>
      </c>
      <c r="G19" s="89" t="s">
        <v>272</v>
      </c>
      <c r="H19" s="68" t="s">
        <v>22</v>
      </c>
      <c r="I19" s="64" t="s">
        <v>320</v>
      </c>
    </row>
    <row r="20" spans="1:9" x14ac:dyDescent="0.55000000000000004">
      <c r="A20" s="70"/>
      <c r="B20" s="90" t="s">
        <v>321</v>
      </c>
      <c r="C20" s="48"/>
      <c r="D20" s="41"/>
      <c r="E20" s="72"/>
      <c r="F20" s="45">
        <v>199905</v>
      </c>
      <c r="G20" s="45">
        <v>65377</v>
      </c>
      <c r="H20" s="74" t="s">
        <v>25</v>
      </c>
      <c r="I20" s="75" t="s">
        <v>322</v>
      </c>
    </row>
    <row r="21" spans="1:9" x14ac:dyDescent="0.55000000000000004">
      <c r="A21" s="64">
        <v>7</v>
      </c>
      <c r="B21" s="85" t="s">
        <v>566</v>
      </c>
      <c r="C21" s="140">
        <v>37135400</v>
      </c>
      <c r="D21" s="86">
        <v>36756925.200000003</v>
      </c>
      <c r="E21" s="66" t="s">
        <v>488</v>
      </c>
      <c r="F21" s="138" t="s">
        <v>561</v>
      </c>
      <c r="G21" s="138" t="s">
        <v>561</v>
      </c>
      <c r="H21" s="68" t="s">
        <v>22</v>
      </c>
      <c r="I21" s="64" t="s">
        <v>565</v>
      </c>
    </row>
    <row r="22" spans="1:9" x14ac:dyDescent="0.55000000000000004">
      <c r="A22" s="77"/>
      <c r="B22" s="139" t="s">
        <v>567</v>
      </c>
      <c r="C22" s="57"/>
      <c r="D22" s="58"/>
      <c r="E22" s="80"/>
      <c r="F22" s="118">
        <v>37125000</v>
      </c>
      <c r="G22" s="118">
        <v>36300000</v>
      </c>
      <c r="H22" s="82" t="s">
        <v>25</v>
      </c>
      <c r="I22" s="83" t="s">
        <v>568</v>
      </c>
    </row>
    <row r="23" spans="1:9" x14ac:dyDescent="0.55000000000000004">
      <c r="A23" s="77"/>
      <c r="B23" s="139"/>
      <c r="C23" s="140"/>
      <c r="D23" s="140"/>
      <c r="E23" s="80"/>
      <c r="F23" s="141" t="s">
        <v>562</v>
      </c>
      <c r="G23" s="141"/>
      <c r="H23" s="82"/>
      <c r="I23" s="77"/>
    </row>
    <row r="24" spans="1:9" x14ac:dyDescent="0.55000000000000004">
      <c r="A24" s="77"/>
      <c r="B24" s="139"/>
      <c r="C24" s="57"/>
      <c r="D24" s="58"/>
      <c r="E24" s="80"/>
      <c r="F24" s="118" t="s">
        <v>564</v>
      </c>
      <c r="G24" s="118"/>
      <c r="H24" s="82"/>
      <c r="I24" s="83"/>
    </row>
    <row r="25" spans="1:9" s="147" customFormat="1" x14ac:dyDescent="0.55000000000000004">
      <c r="A25" s="77"/>
      <c r="B25" s="139"/>
      <c r="C25" s="140"/>
      <c r="D25" s="140"/>
      <c r="E25" s="80"/>
      <c r="F25" s="141" t="s">
        <v>563</v>
      </c>
      <c r="G25" s="141"/>
      <c r="H25" s="82"/>
      <c r="I25" s="77"/>
    </row>
    <row r="26" spans="1:9" s="147" customFormat="1" x14ac:dyDescent="0.55000000000000004">
      <c r="A26" s="70"/>
      <c r="B26" s="90"/>
      <c r="C26" s="48"/>
      <c r="D26" s="41"/>
      <c r="E26" s="72"/>
      <c r="F26" s="45">
        <v>33290000</v>
      </c>
      <c r="G26" s="45"/>
      <c r="H26" s="74"/>
      <c r="I26" s="75"/>
    </row>
    <row r="27" spans="1:9" s="147" customFormat="1" x14ac:dyDescent="0.55000000000000004">
      <c r="C27" s="165">
        <f>SUM(C7:C26)</f>
        <v>37644409.479999997</v>
      </c>
      <c r="E27" s="147">
        <f>+COUNTA(E7:E21)</f>
        <v>8</v>
      </c>
      <c r="I27" s="166"/>
    </row>
    <row r="28" spans="1:9" x14ac:dyDescent="0.55000000000000004">
      <c r="A28" s="147"/>
      <c r="B28" s="147"/>
      <c r="C28" s="165">
        <f>+C27-C21</f>
        <v>509009.47999999672</v>
      </c>
      <c r="D28" s="147"/>
      <c r="E28" s="147"/>
      <c r="F28" s="147"/>
      <c r="G28" s="147"/>
      <c r="H28" s="147"/>
      <c r="I28" s="166"/>
    </row>
    <row r="29" spans="1:9" x14ac:dyDescent="0.55000000000000004">
      <c r="A29" s="147"/>
      <c r="B29" s="147" t="s">
        <v>600</v>
      </c>
      <c r="C29" s="165">
        <f>+C21</f>
        <v>37135400</v>
      </c>
      <c r="D29" s="147">
        <v>1</v>
      </c>
      <c r="E29" s="147"/>
      <c r="F29" s="147"/>
      <c r="G29" s="147"/>
      <c r="H29" s="147"/>
      <c r="I29" s="166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11</vt:i4>
      </vt:variant>
    </vt:vector>
  </HeadingPairs>
  <TitlesOfParts>
    <vt:vector size="24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jeab</dc:creator>
  <cp:lastModifiedBy>DOE015</cp:lastModifiedBy>
  <cp:lastPrinted>2026-05-20T09:12:11Z</cp:lastPrinted>
  <dcterms:created xsi:type="dcterms:W3CDTF">2026-05-15T08:57:13Z</dcterms:created>
  <dcterms:modified xsi:type="dcterms:W3CDTF">2026-05-20T09:15:37Z</dcterms:modified>
</cp:coreProperties>
</file>