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4355" windowHeight="4695" activeTab="2"/>
  </bookViews>
  <sheets>
    <sheet name="ในประเทศ" sheetId="1" r:id="rId1"/>
    <sheet name="แนะแนว" sheetId="4" r:id="rId2"/>
    <sheet name="ปีงบ 66" sheetId="11" r:id="rId3"/>
    <sheet name="ส.ค.65 " sheetId="10" r:id="rId4"/>
  </sheets>
  <calcPr calcId="144525"/>
</workbook>
</file>

<file path=xl/calcChain.xml><?xml version="1.0" encoding="utf-8"?>
<calcChain xmlns="http://schemas.openxmlformats.org/spreadsheetml/2006/main">
  <c r="E27" i="11" l="1"/>
  <c r="D26" i="11"/>
  <c r="E26" i="11" s="1"/>
  <c r="E21" i="11"/>
  <c r="G19" i="11"/>
  <c r="D19" i="11"/>
  <c r="D18" i="11"/>
  <c r="E18" i="11" s="1"/>
  <c r="D17" i="11"/>
  <c r="E17" i="11" s="1"/>
  <c r="C16" i="11"/>
  <c r="D10" i="11"/>
  <c r="E10" i="11" s="1"/>
  <c r="D11" i="11"/>
  <c r="D9" i="11"/>
  <c r="E9" i="11" s="1"/>
  <c r="E11" i="11"/>
  <c r="D16" i="11" l="1"/>
  <c r="E16" i="11" s="1"/>
  <c r="D12" i="11"/>
  <c r="E12" i="11" s="1"/>
  <c r="D8" i="11"/>
  <c r="E8" i="11" s="1"/>
  <c r="E14" i="11"/>
  <c r="E13" i="11"/>
  <c r="C12" i="11"/>
  <c r="C8" i="11"/>
  <c r="E8" i="10" l="1"/>
  <c r="C8" i="10"/>
  <c r="D8" i="10"/>
  <c r="E9" i="10"/>
  <c r="K10" i="10"/>
  <c r="E14" i="10" l="1"/>
  <c r="E13" i="10"/>
  <c r="D12" i="10"/>
  <c r="E12" i="10" s="1"/>
  <c r="C12" i="10"/>
</calcChain>
</file>

<file path=xl/sharedStrings.xml><?xml version="1.0" encoding="utf-8"?>
<sst xmlns="http://schemas.openxmlformats.org/spreadsheetml/2006/main" count="377" uniqueCount="141">
  <si>
    <t>ผลการปฏิบัติงานตามแผนปฏิบัติการ ประจำปีงบประมาณ พ.ศ. ๒๕๖๕</t>
  </si>
  <si>
    <t>แผน/ผลปฏิบัติงานประจำปีงบประมาณ พ.ศ. ๒๕๖๕</t>
  </si>
  <si>
    <t>โครงการ/กิจกรรม</t>
  </si>
  <si>
    <t>หน่วยนับ</t>
  </si>
  <si>
    <t>เป้าหมายทั้งปี</t>
  </si>
  <si>
    <t>ร้อยละของผลงานเทียบกับเป้าหมายทั้งหมด</t>
  </si>
  <si>
    <t>งบประมาณที่ได้รับทั้งปี (บาท)</t>
  </si>
  <si>
    <t>ร้อยละของการเบิกจ่ายเมื่อเทียบกับงบประมาณที่ได้รับทั้งปี</t>
  </si>
  <si>
    <t>ยุทธศาสตร์การจัดสรรงบประมาณ : ยุทธศาสตร์ที่ ๓ : ยุทธศาสตร์ด้านการพัฒนาและเสริมสร้างศักยภาพทรัพยกรมนุษย์</t>
  </si>
  <si>
    <t>แผนงาน : แผนงานยุทธศาสตร์พัฒนาศักยภาพคนตลอดช่วงชีวิต</t>
  </si>
  <si>
    <t>๓. โครงการ : บริการจัดหางานเพื่อเพิ่มโอกาสการมีงานทำ</t>
  </si>
  <si>
    <t xml:space="preserve">    ๓.๑ กิจกรรม : การให้บริการจัดหางานในประเทศ</t>
  </si>
  <si>
    <t xml:space="preserve">         ๓.๑.๑ โครงการก้าวสู่งานที่ดีคนมีคุณภาพ (Smart Jobs Smart Workers)</t>
  </si>
  <si>
    <t xml:space="preserve">                 ๓.๑.๑.๑ กิจกรรมให้บริการจัดหางานของศูนย์บริการจัดหางานเพื่อคนไทย</t>
  </si>
  <si>
    <t xml:space="preserve">       ๓.๑.๒ โครงการยกระดับการให้บริการจัดหางานในประเทศ</t>
  </si>
  <si>
    <t xml:space="preserve">                ๓.๑.๒.๑ โครงการจัดหางานเชิงรุกเพื่อการมีงานทำอย่างยั่งยืน</t>
  </si>
  <si>
    <t xml:space="preserve">                          ๑) กิจกรรมสร้างความมั่นคงและยั่งยืน</t>
  </si>
  <si>
    <t xml:space="preserve">                          ๒) กิจกรรมเพิ่มประสิทธิภาพการบรรจุงาน</t>
  </si>
  <si>
    <t xml:space="preserve">                ๓.๑.๒.๒ โครงการนัดพบแรงงาน</t>
  </si>
  <si>
    <t xml:space="preserve">                         ๑) กิจกรรมนัดพบแรงงานย่อย</t>
  </si>
  <si>
    <t xml:space="preserve">                ๓.๑.๒.๓ โครงการเพิ่มศักยภาพบริการจัดหางานในประเทศ</t>
  </si>
  <si>
    <t xml:space="preserve">                ๓.๑.๒.๔ โครงการให้บริการจัดหางานแก่กลุ่มคนพิเศษ</t>
  </si>
  <si>
    <t xml:space="preserve">                          ๑) กิจกรรมจัดหางานพิเศษสำหรับผู้พ้นโทษ</t>
  </si>
  <si>
    <t xml:space="preserve">                          ๒) กิจกรรมประชารัฐรวมพลัง สร้างยุวแรงงาน</t>
  </si>
  <si>
    <t xml:space="preserve">                          ๓) กิจกรรมจัดหางานให้คนพิการมีงานทำ</t>
  </si>
  <si>
    <t xml:space="preserve">                          ๔) กิจกรรมส่งเสริมคนพิการทำงานในหน่วยงานภาครัฐ</t>
  </si>
  <si>
    <t xml:space="preserve">    ๓.๒ กิจกรรม : การให้บริการจัดหางานต่างประเทศ</t>
  </si>
  <si>
    <t xml:space="preserve">         ๓.๒.๔ จัดทำทะเบียนคนหางานที่ประสงค์ไปทำงานต่างประเทศ</t>
  </si>
  <si>
    <t xml:space="preserve">   ๑. ผลผลิต : สนับสนุนบริการจัดหางานเพื่อเพิ่มโอกาสการมีงานทำ</t>
  </si>
  <si>
    <t xml:space="preserve">       ๑.๑ กิจกรรมการให้บริการข้อมูลข่าวสารตลาดแรงงาน</t>
  </si>
  <si>
    <t xml:space="preserve">            ๑) โครงการเผยแพร่ข้อมูลข่าวสารตลาดแรงงาน</t>
  </si>
  <si>
    <t>ยุทธศาสตร์การจัดสรรงบประมาณ : ยุทธศาสตร์ที่ ๔ : ยุทธศาสตร์ด้านการสร้างโอกาสและความเสมอภาคทางสังคม</t>
  </si>
  <si>
    <t>แผนงาน : บูรณาการเตรียมความพร้อมเพื่อรองรับสังคมสูงวัย</t>
  </si>
  <si>
    <t>๑. โครงการ : ขยายโอกาสการมีงานทำให้ผู้สูงอายุ</t>
  </si>
  <si>
    <t xml:space="preserve">   ๑.๒ กิจกรรมส่งเสริมการมีงานทำของผู้สูงอายุ</t>
  </si>
  <si>
    <t xml:space="preserve">   ๑.๒.๑ โครงการส่งเสริมการจ้างงานผู้สูงอายุในอาชีพที่เหมาะสมกับวัยและประสบการณ์</t>
  </si>
  <si>
    <t xml:space="preserve">           ๑.๒.๑.๑ กิจกรรมสานพลังประชารัฐจัดหางานให้ผู้สูงอายุ (Civil State Project For Elderly)</t>
  </si>
  <si>
    <t xml:space="preserve">                     ๑) สำรวจความต้องการทำงานของผู้สูงอายุ</t>
  </si>
  <si>
    <t xml:space="preserve">                     ๒) ประชุมนายจ้าง/สถานประกอบการ</t>
  </si>
  <si>
    <t xml:space="preserve">                     ๓) จัดหางานให้ผู้สูงอายุ</t>
  </si>
  <si>
    <t>คน</t>
  </si>
  <si>
    <t>ฉบับ</t>
  </si>
  <si>
    <t>แห่ง</t>
  </si>
  <si>
    <t>5,600.-</t>
  </si>
  <si>
    <t xml:space="preserve"> -</t>
  </si>
  <si>
    <t>120,000.-</t>
  </si>
  <si>
    <t>240,000.-</t>
  </si>
  <si>
    <t>7,000.-</t>
  </si>
  <si>
    <t>1,000.-</t>
  </si>
  <si>
    <t>4,600.-</t>
  </si>
  <si>
    <t>3,600.-</t>
  </si>
  <si>
    <t>165,000.-</t>
  </si>
  <si>
    <t>174,200.-</t>
  </si>
  <si>
    <t xml:space="preserve">    Re-Entry</t>
  </si>
  <si>
    <t>372,600.-</t>
  </si>
  <si>
    <t>546,800.-</t>
  </si>
  <si>
    <t>11,700.-</t>
  </si>
  <si>
    <t>2,800.-</t>
  </si>
  <si>
    <t>400.-</t>
  </si>
  <si>
    <t>1,600.-</t>
  </si>
  <si>
    <t>6,600.-</t>
  </si>
  <si>
    <t>ผลการปฏิบัติงานสะสม (ต.ค. ๖๔ ถึง...ก.พ.๖๕)</t>
  </si>
  <si>
    <t>ผลการเบิกจ่ายสะสม (ต.ค. ๖๔ ถึง...ก.พ.๖๕...)</t>
  </si>
  <si>
    <t>2,740.-</t>
  </si>
  <si>
    <t>ผลการปฏิบัติงานสะสม (ต.ค. ๖๔ ถึง....ก.พ.... ๖๕...)</t>
  </si>
  <si>
    <t>ผลการเบิกจ่ายสะสม (ต.ค. ๖๔ ถึง..ก.พ.... ๖๕...)</t>
  </si>
  <si>
    <t>ผลการปฏิบัติงานสะสม (ต.ค. ๖๔ ถึง...ก.พ....๖๕...)</t>
  </si>
  <si>
    <t>ผลการเบิกจ่ายสะสม (ต.ค. ๖๔ ถึง.. ก.พ... ๖๕....)</t>
  </si>
  <si>
    <t>75,000.-</t>
  </si>
  <si>
    <t>150,000.-</t>
  </si>
  <si>
    <t>60,000.-</t>
  </si>
  <si>
    <t>1,300.-</t>
  </si>
  <si>
    <t>61,600.-</t>
  </si>
  <si>
    <t>292,140.-</t>
  </si>
  <si>
    <t>230540.-</t>
  </si>
  <si>
    <t>๑. โครงการ : โครงการเตรียมความพร้อมแก่กำลังแรงงาน</t>
  </si>
  <si>
    <t xml:space="preserve">    ๑.๑ กิจกรรม : แนะแนวอาชีพและส่งเสริมอาชีพ</t>
  </si>
  <si>
    <t xml:space="preserve">         ๑.๑.๑ แนะแนวอาชีพก่อนเข้าสู่ตลาดแรงงาน</t>
  </si>
  <si>
    <t xml:space="preserve">                 ๑. กิจกรรมแนะแนวอาชีพให้นักเรียน นักศึกษา</t>
  </si>
  <si>
    <t xml:space="preserve">                 ๒. กิจกรรมแนะแนวอาชีพและส่งเสริมอาชีพให้เด็กและเยาวชนในสถานพินิจ ผู้ถูกคุมประพฤติและผู้ต้องขัง</t>
  </si>
  <si>
    <t xml:space="preserve">                ๓. กิจกรรมสร้างเครือข่ายการแนะแนวอาชีพ</t>
  </si>
  <si>
    <t xml:space="preserve">         ๑.๑.๒ แนะแนวอาชีพเพื่อการมีงานทำ</t>
  </si>
  <si>
    <t xml:space="preserve">                 ๒. กิจกรรมศูนย์ตรีเทพเพื่อการจ้างงานครบวงจร</t>
  </si>
  <si>
    <t xml:space="preserve">                 ๓. กิจกรรมส่งเสริมการมีงานทำให้ทหารกองประจำการที่จะปลดเป็นทหารกองหนุน</t>
  </si>
  <si>
    <t xml:space="preserve">         ๑.๑.๓ แนะแนวอาชีพผู้ไม่อยู่ในระบบการจ้างงาน</t>
  </si>
  <si>
    <t xml:space="preserve">                 ๑. กิจกรรมเพิ่มอาชีพ เพิ่มรายได้</t>
  </si>
  <si>
    <t xml:space="preserve">                 ๒. กิจกรรมส่งเสริมการรับงานไปทำที่บ้าน</t>
  </si>
  <si>
    <t xml:space="preserve">    ๑.๒ กิจกรรม : ประชุมชี้แจงโครงการเพิ่มทักษะแก่นักเรียนครอบครัวยากจน</t>
  </si>
  <si>
    <t xml:space="preserve">         ๑.๒.๑ กิจกรรมประชุมชี้แจงให้ความรู้เรื่องโครงการเพิ่มทักษะด้านอาชีพแก่นักเรียนครอบครัวยากจนที่ไม่ได้เรียนต่อหลังจบการศึกษาภาคบังคับ</t>
  </si>
  <si>
    <t>12,800.-</t>
  </si>
  <si>
    <t>3,000.-</t>
  </si>
  <si>
    <t>24,000.-</t>
  </si>
  <si>
    <t>ผลการปฏิบัติงานสะสม (ต.ค. ๖๔ ถึง ก.พ.๖๕)</t>
  </si>
  <si>
    <t>7,200.-</t>
  </si>
  <si>
    <t>9,000.-</t>
  </si>
  <si>
    <t>33,300.-</t>
  </si>
  <si>
    <t>10,000.-</t>
  </si>
  <si>
    <t>5,000.-</t>
  </si>
  <si>
    <t xml:space="preserve">   ๑.๑ กิจกรรมส่งเสริมการประกอบอาชีพให้ผู้สูงอายุ</t>
  </si>
  <si>
    <t xml:space="preserve">                 ๑. กิจกรรมส่งเสริมการประกอบอาชีพอิสระให้ผู้สูงอายุ</t>
  </si>
  <si>
    <t>คน/รุ่น</t>
  </si>
  <si>
    <t xml:space="preserve">                 ๒. กิจกรรมพัฒนาศักยภาพผู้สูงอายุสู่การเป็นวิทยากรถ่ายทอดภูมิปัญญา</t>
  </si>
  <si>
    <t xml:space="preserve">                ๓. กิจกรรมพัฒนาต่อยอดผลิตภัณฑ์สู่ตลาดออนไลน์</t>
  </si>
  <si>
    <t xml:space="preserve">   ๑.๑.๑ โครงการส่งเสริมการประกอบอาชีพให้ผู้สูงอายุ</t>
  </si>
  <si>
    <t>16,000.-</t>
  </si>
  <si>
    <t>27,500.-</t>
  </si>
  <si>
    <t>43,500.-</t>
  </si>
  <si>
    <t>39,800.-</t>
  </si>
  <si>
    <t>34,200.-</t>
  </si>
  <si>
    <t>43,300.-</t>
  </si>
  <si>
    <r>
      <t>10/1</t>
    </r>
    <r>
      <rPr>
        <sz val="16"/>
        <color theme="0"/>
        <rFont val="TH SarabunPSK"/>
        <family val="2"/>
      </rPr>
      <t>.</t>
    </r>
  </si>
  <si>
    <t xml:space="preserve">                 ๑. กิจกรรมแนะแนวอาชีพให้ผู้ประกันตนกรณีว่างงาน ประชาชนทั่วไป</t>
  </si>
  <si>
    <t>ผลการเบิกจ่ายสะสม (ต.ค. ๖๔ ถึง ก.พ.๖๕)</t>
  </si>
  <si>
    <t>4,800.-</t>
  </si>
  <si>
    <t>-</t>
  </si>
  <si>
    <r>
      <t>10/1</t>
    </r>
    <r>
      <rPr>
        <sz val="16"/>
        <color theme="0"/>
        <rFont val="TH SarabunIT๙"/>
        <family val="2"/>
      </rPr>
      <t>.</t>
    </r>
  </si>
  <si>
    <t>เบิกพ.ค.65</t>
  </si>
  <si>
    <t>ผลการปฏิบัติงานเดือนกรกฎาคม 65</t>
  </si>
  <si>
    <t xml:space="preserve">             1) กลุ่มเย็บผ้าบ้านแหลมโตนด ที่ตั้งกลุ่ม 104 ม.9 ต.แหลมโตนด อ.ควนขนุน จ.พัทลุง จำนวน 100,000 บาท</t>
  </si>
  <si>
    <t xml:space="preserve">             2) กลุ่มรับงานไปทำที่บ้านศรีบาติก ที่ตั้งกลุ่ม 46 ต.คูหาสวรรค์ อ.เมืองพัทลุง จ.พัทลุง จำนวนเงิน 300,000 บาท</t>
  </si>
  <si>
    <t xml:space="preserve">             3) กลุ่มนาวาการปัก ที่ตั้งกลุ่ม 195 ม.9 ต.ตะโหมด อ.ตะโหมด จ.พัทลุง  จำนวนเงิน 200,000 บาท</t>
  </si>
  <si>
    <t xml:space="preserve">             4) กลุ่มมีดพกภาคใต้ ที่ตั้งกลุ่ม 17 ม.6 ต.เขาย่า อ.ศรีบรรพต จ.พัทลุง จำนวนเงิน 200,000 บาท</t>
  </si>
  <si>
    <t xml:space="preserve">             5) กลุ่มตีมีดบ้านห้วยไทร ที่ตั้งกลุ่ม 177 ม.3 ต.พนมวังก์ อ.ควนขนุน จ.พัทลุง จำนวนเงิน 300,000 บาท</t>
  </si>
  <si>
    <t>ผลการปฏิบัติงานสะสม (ต.ค. ๖๔ ถึง ส.ค.๖๕)</t>
  </si>
  <si>
    <t>ผลการเบิกจ่ายสะสม (ต.ค. ๖๔ ถึง ส.ค.๖๕)</t>
  </si>
  <si>
    <t xml:space="preserve">กิจกรรมอื่นๆ : ชี้แจงรายละเอียดการชำระหนี้ และลงนามสัญญากู้
ทั้งนี้ มีกลุ่มผู้รับงานไปทำที่บ้านยื่นขอกู้เงินกองทุนเพื่อผู้รับงานไปทำที่บ้าน จำนวน 5 กลุ่ม เป็นเงินจำนวน 1,100,000 บาท ดังนี้
</t>
  </si>
  <si>
    <t xml:space="preserve">                 ๑) กิจกรรมแนะแนวอาชีพให้นักเรียน นักศึกษา</t>
  </si>
  <si>
    <t xml:space="preserve">                 ๒) กิจกรรมแนะแนวอาชีพและส่งเสริมอาชีพให้เด็กและเยาวชนในสถานพินิจ ผู้ถูกคุมประพฤติและผู้ต้องขัง</t>
  </si>
  <si>
    <t xml:space="preserve">                ๓) กิจกรรมสร้างเครือข่ายการแนะแนวอาชีพ</t>
  </si>
  <si>
    <t>7,500.-</t>
  </si>
  <si>
    <t>ผลการปฏิบัติงาน</t>
  </si>
  <si>
    <t xml:space="preserve">         ๑.๒.๑ กิจกรรมประชุมชี้แจงให้ความรู้เรื่องโครงการเพิ่มทักษะด้านอาชีพแก่นักเรียนที่ไม่ได้เรียนต่อหลังจบการศึกษาภาคบังคับ</t>
  </si>
  <si>
    <t>15,500.-</t>
  </si>
  <si>
    <t>แผน/ผลปฏิบัติงานประจำปีงบประมาณ พ.ศ. ๒๕๖๖</t>
  </si>
  <si>
    <t>ผลการปฏิบัติงานตามแผนปฏิบัติการ ประจำปีงบประมาณ พ.ศ. ๒๕๖๖</t>
  </si>
  <si>
    <t xml:space="preserve">             1) กลุ่มเย็บผ้าแหลมโตนดโปรดักส์ ที่ตั้งกลุ่ม 94 ม.9 ต.แหลมโตนด อ.ควนขนุน จ.พัทลุง ยื่นกู้ 300,000 บาท                                   (สามแสนบาทถ้วน</t>
  </si>
  <si>
    <t xml:space="preserve">             2) กลุ่มเย็บผ้าบ้านเขาเจียก ที่ตั้งกลุ่ม 153 ม.10 ต.เขาเจียก อ.เมืองพัทลุง จ.พัทลุง ยื่นกู้ 300,000 บาท                                       (สามแสนบาทถ้วน)</t>
  </si>
  <si>
    <t xml:space="preserve">             3) กลุ่มเย็บผ้าบ้านปันแต ที่ตั้งกลุ่ม 229 ม11 ต.ปันแต อ.ควนขนุน จ.พัทลุง  ยื่นกู้ 300,000 บาท                                             (สามแสนบาทถ้วน)</t>
  </si>
  <si>
    <t xml:space="preserve">กิจกรรมอื่นๆ : กลุ่มผู้รับงานไปทำที่บ้าน ขอยื่นกู้เงินจากกองทุนเพื่อผู้รับงานไปทำที่บ้าน จำนวน 3 กลุ่ม                                                    เป็นเงินทั้งสิ้น จำนวน 900,000 บาท (เก้าแสนบาทถ้วน) ดังนี้
</t>
  </si>
  <si>
    <t>ผลการปฏิบัติงานสะสม พ.ย. ๖๕</t>
  </si>
  <si>
    <t>ผลการเบิกจ่ายสะสม พ.ย. ๖๕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</si>
</sst>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2" tint="-0.499984740745262"/>
      <name val="TH SarabunPSK"/>
      <family val="2"/>
    </font>
    <font>
      <b/>
      <sz val="14"/>
      <color theme="1"/>
      <name val="TH SarabunPSK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name val="TH SarabunIT๙"/>
      <family val="2"/>
    </font>
    <font>
      <sz val="16"/>
      <color theme="0"/>
      <name val="TH SarabunIT๙"/>
      <family val="2"/>
    </font>
    <font>
      <sz val="16"/>
      <color theme="2" tint="-0.499984740745262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6"/>
      <name val="TH SarabunIT๙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medium">
        <color auto="1"/>
      </right>
      <top style="dashed">
        <color auto="1"/>
      </top>
      <bottom/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60" fontId="1" fillId="0" borderId="14" xfId="0" applyNumberFormat="1" applyFont="1" applyBorder="1" applyAlignment="1">
      <alignment horizontal="left" vertical="center" wrapText="1"/>
    </xf>
    <xf numFmtId="0" fontId="1" fillId="0" borderId="0" xfId="0" applyFont="1" applyBorder="1"/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7" xfId="0" applyFont="1" applyFill="1" applyBorder="1"/>
    <xf numFmtId="3" fontId="1" fillId="0" borderId="9" xfId="0" applyNumberFormat="1" applyFont="1" applyBorder="1" applyAlignment="1">
      <alignment horizontal="center" vertical="center"/>
    </xf>
    <xf numFmtId="60" fontId="1" fillId="2" borderId="6" xfId="0" applyNumberFormat="1" applyFont="1" applyFill="1" applyBorder="1" applyAlignment="1">
      <alignment horizontal="left" vertical="center" wrapText="1"/>
    </xf>
    <xf numFmtId="0" fontId="3" fillId="6" borderId="2" xfId="0" applyFont="1" applyFill="1" applyBorder="1"/>
    <xf numFmtId="0" fontId="1" fillId="6" borderId="2" xfId="0" applyFont="1" applyFill="1" applyBorder="1"/>
    <xf numFmtId="0" fontId="1" fillId="6" borderId="15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9" xfId="0" applyFont="1" applyFill="1" applyBorder="1"/>
    <xf numFmtId="0" fontId="1" fillId="6" borderId="10" xfId="0" applyFont="1" applyFill="1" applyBorder="1"/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1" fillId="6" borderId="7" xfId="0" applyFont="1" applyFill="1" applyBorder="1"/>
    <xf numFmtId="0" fontId="1" fillId="6" borderId="1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60" fontId="2" fillId="0" borderId="14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8" borderId="22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right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right" vertical="center"/>
    </xf>
    <xf numFmtId="0" fontId="1" fillId="0" borderId="22" xfId="0" applyFont="1" applyBorder="1" applyAlignment="1">
      <alignment horizontal="left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right" vertical="center"/>
    </xf>
    <xf numFmtId="0" fontId="1" fillId="0" borderId="22" xfId="0" applyFont="1" applyFill="1" applyBorder="1" applyAlignment="1">
      <alignment horizontal="right"/>
    </xf>
    <xf numFmtId="3" fontId="5" fillId="0" borderId="22" xfId="0" applyNumberFormat="1" applyFont="1" applyFill="1" applyBorder="1" applyAlignment="1">
      <alignment horizontal="right" vertical="center"/>
    </xf>
    <xf numFmtId="3" fontId="5" fillId="8" borderId="2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22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top" wrapText="1"/>
    </xf>
    <xf numFmtId="3" fontId="2" fillId="8" borderId="22" xfId="0" applyNumberFormat="1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right" vertical="center"/>
    </xf>
    <xf numFmtId="3" fontId="1" fillId="0" borderId="22" xfId="0" applyNumberFormat="1" applyFont="1" applyFill="1" applyBorder="1" applyAlignment="1">
      <alignment horizontal="center" vertical="center"/>
    </xf>
    <xf numFmtId="2" fontId="1" fillId="0" borderId="22" xfId="0" applyNumberFormat="1" applyFont="1" applyFill="1" applyBorder="1" applyAlignment="1">
      <alignment horizontal="right" vertical="center"/>
    </xf>
    <xf numFmtId="3" fontId="1" fillId="0" borderId="22" xfId="0" applyNumberFormat="1" applyFont="1" applyFill="1" applyBorder="1" applyAlignment="1">
      <alignment horizontal="right" vertical="center"/>
    </xf>
    <xf numFmtId="2" fontId="1" fillId="0" borderId="22" xfId="0" applyNumberFormat="1" applyFont="1" applyBorder="1" applyAlignment="1">
      <alignment horizontal="right" vertical="center"/>
    </xf>
    <xf numFmtId="3" fontId="1" fillId="8" borderId="22" xfId="0" applyNumberFormat="1" applyFont="1" applyFill="1" applyBorder="1" applyAlignment="1">
      <alignment horizontal="center" vertical="center"/>
    </xf>
    <xf numFmtId="60" fontId="1" fillId="0" borderId="22" xfId="0" applyNumberFormat="1" applyFont="1" applyBorder="1" applyAlignment="1">
      <alignment horizontal="left" vertical="center" wrapText="1"/>
    </xf>
    <xf numFmtId="0" fontId="1" fillId="10" borderId="22" xfId="0" applyFont="1" applyFill="1" applyBorder="1" applyAlignment="1">
      <alignment horizontal="center" vertical="center"/>
    </xf>
    <xf numFmtId="0" fontId="1" fillId="10" borderId="22" xfId="0" applyFont="1" applyFill="1" applyBorder="1" applyAlignment="1">
      <alignment horizontal="right" vertical="center"/>
    </xf>
    <xf numFmtId="0" fontId="3" fillId="10" borderId="22" xfId="0" applyFont="1" applyFill="1" applyBorder="1" applyAlignment="1">
      <alignment horizontal="right"/>
    </xf>
    <xf numFmtId="0" fontId="1" fillId="10" borderId="22" xfId="0" applyFont="1" applyFill="1" applyBorder="1" applyAlignment="1">
      <alignment horizontal="right"/>
    </xf>
    <xf numFmtId="0" fontId="2" fillId="0" borderId="2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top" wrapText="1"/>
    </xf>
    <xf numFmtId="60" fontId="1" fillId="0" borderId="22" xfId="0" applyNumberFormat="1" applyFont="1" applyFill="1" applyBorder="1" applyAlignment="1">
      <alignment horizontal="left" vertical="center" wrapText="1"/>
    </xf>
    <xf numFmtId="2" fontId="1" fillId="8" borderId="22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8" fillId="0" borderId="0" xfId="0" applyFont="1"/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22" xfId="0" applyFont="1" applyBorder="1" applyAlignment="1">
      <alignment horizontal="left" vertical="top" wrapText="1"/>
    </xf>
    <xf numFmtId="0" fontId="8" fillId="8" borderId="22" xfId="0" applyFont="1" applyFill="1" applyBorder="1" applyAlignment="1">
      <alignment horizontal="center" vertical="center"/>
    </xf>
    <xf numFmtId="3" fontId="7" fillId="8" borderId="22" xfId="0" applyNumberFormat="1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right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/>
    </xf>
    <xf numFmtId="3" fontId="8" fillId="0" borderId="22" xfId="0" applyNumberFormat="1" applyFont="1" applyFill="1" applyBorder="1" applyAlignment="1">
      <alignment horizontal="center" vertical="center"/>
    </xf>
    <xf numFmtId="2" fontId="8" fillId="0" borderId="22" xfId="0" applyNumberFormat="1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2" fontId="8" fillId="0" borderId="22" xfId="0" applyNumberFormat="1" applyFont="1" applyBorder="1" applyAlignment="1">
      <alignment horizontal="right" vertical="center"/>
    </xf>
    <xf numFmtId="3" fontId="8" fillId="8" borderId="22" xfId="0" applyNumberFormat="1" applyFont="1" applyFill="1" applyBorder="1" applyAlignment="1">
      <alignment horizontal="center" vertical="center"/>
    </xf>
    <xf numFmtId="2" fontId="8" fillId="8" borderId="22" xfId="0" applyNumberFormat="1" applyFont="1" applyFill="1" applyBorder="1" applyAlignment="1">
      <alignment horizontal="right" vertical="center"/>
    </xf>
    <xf numFmtId="0" fontId="8" fillId="8" borderId="22" xfId="0" applyFont="1" applyFill="1" applyBorder="1" applyAlignment="1">
      <alignment horizontal="right" vertical="center"/>
    </xf>
    <xf numFmtId="0" fontId="8" fillId="10" borderId="22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center" vertical="center"/>
    </xf>
    <xf numFmtId="60" fontId="8" fillId="0" borderId="22" xfId="0" applyNumberFormat="1" applyFont="1" applyBorder="1" applyAlignment="1">
      <alignment horizontal="left" vertical="center" wrapText="1"/>
    </xf>
    <xf numFmtId="0" fontId="8" fillId="10" borderId="22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top" wrapText="1"/>
    </xf>
    <xf numFmtId="60" fontId="8" fillId="0" borderId="22" xfId="0" applyNumberFormat="1" applyFont="1" applyFill="1" applyBorder="1" applyAlignment="1">
      <alignment horizontal="left" vertical="center" wrapText="1"/>
    </xf>
    <xf numFmtId="3" fontId="10" fillId="0" borderId="22" xfId="0" applyNumberFormat="1" applyFont="1" applyFill="1" applyBorder="1" applyAlignment="1">
      <alignment horizontal="right" vertical="center"/>
    </xf>
    <xf numFmtId="0" fontId="8" fillId="0" borderId="22" xfId="0" applyNumberFormat="1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right"/>
    </xf>
    <xf numFmtId="0" fontId="8" fillId="10" borderId="22" xfId="0" applyFont="1" applyFill="1" applyBorder="1" applyAlignment="1">
      <alignment horizontal="right"/>
    </xf>
    <xf numFmtId="0" fontId="1" fillId="10" borderId="22" xfId="0" applyFont="1" applyFill="1" applyBorder="1" applyAlignment="1">
      <alignment horizontal="right" vertical="top"/>
    </xf>
    <xf numFmtId="17" fontId="1" fillId="0" borderId="0" xfId="0" applyNumberFormat="1" applyFont="1"/>
    <xf numFmtId="3" fontId="8" fillId="0" borderId="22" xfId="0" applyNumberFormat="1" applyFont="1" applyBorder="1" applyAlignment="1">
      <alignment horizontal="right" vertical="center"/>
    </xf>
    <xf numFmtId="2" fontId="7" fillId="8" borderId="22" xfId="0" applyNumberFormat="1" applyFont="1" applyFill="1" applyBorder="1" applyAlignment="1">
      <alignment horizontal="right" vertical="center"/>
    </xf>
    <xf numFmtId="187" fontId="8" fillId="0" borderId="22" xfId="1" applyNumberFormat="1" applyFont="1" applyBorder="1" applyAlignment="1">
      <alignment horizontal="center" vertical="center"/>
    </xf>
    <xf numFmtId="17" fontId="8" fillId="0" borderId="0" xfId="0" applyNumberFormat="1" applyFont="1"/>
    <xf numFmtId="0" fontId="9" fillId="0" borderId="25" xfId="0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/>
    </xf>
    <xf numFmtId="17" fontId="14" fillId="0" borderId="0" xfId="0" applyNumberFormat="1" applyFont="1"/>
    <xf numFmtId="17" fontId="2" fillId="11" borderId="0" xfId="0" applyNumberFormat="1" applyFont="1" applyFill="1"/>
    <xf numFmtId="0" fontId="1" fillId="11" borderId="0" xfId="0" applyFont="1" applyFill="1"/>
    <xf numFmtId="0" fontId="8" fillId="10" borderId="0" xfId="0" applyFont="1" applyFill="1"/>
    <xf numFmtId="0" fontId="1" fillId="10" borderId="0" xfId="0" applyFont="1" applyFill="1"/>
    <xf numFmtId="0" fontId="8" fillId="10" borderId="22" xfId="0" applyNumberFormat="1" applyFont="1" applyFill="1" applyBorder="1" applyAlignment="1">
      <alignment horizontal="center" vertical="center"/>
    </xf>
    <xf numFmtId="3" fontId="10" fillId="10" borderId="22" xfId="0" applyNumberFormat="1" applyFont="1" applyFill="1" applyBorder="1" applyAlignment="1">
      <alignment horizontal="right" vertical="center"/>
    </xf>
    <xf numFmtId="0" fontId="10" fillId="12" borderId="22" xfId="0" applyFont="1" applyFill="1" applyBorder="1" applyAlignment="1">
      <alignment horizontal="right" vertical="center"/>
    </xf>
    <xf numFmtId="3" fontId="7" fillId="12" borderId="22" xfId="0" applyNumberFormat="1" applyFont="1" applyFill="1" applyBorder="1" applyAlignment="1">
      <alignment horizontal="center" vertical="center"/>
    </xf>
    <xf numFmtId="2" fontId="7" fillId="12" borderId="22" xfId="0" applyNumberFormat="1" applyFont="1" applyFill="1" applyBorder="1" applyAlignment="1">
      <alignment horizontal="right" vertical="center"/>
    </xf>
    <xf numFmtId="0" fontId="7" fillId="12" borderId="22" xfId="0" applyFont="1" applyFill="1" applyBorder="1" applyAlignment="1">
      <alignment horizontal="right" vertical="center"/>
    </xf>
    <xf numFmtId="0" fontId="7" fillId="12" borderId="22" xfId="0" applyFont="1" applyFill="1" applyBorder="1" applyAlignment="1">
      <alignment horizontal="center" vertical="center"/>
    </xf>
    <xf numFmtId="0" fontId="15" fillId="12" borderId="22" xfId="0" applyFont="1" applyFill="1" applyBorder="1" applyAlignment="1">
      <alignment horizontal="center" vertical="center"/>
    </xf>
    <xf numFmtId="3" fontId="15" fillId="12" borderId="22" xfId="0" applyNumberFormat="1" applyFont="1" applyFill="1" applyBorder="1" applyAlignment="1">
      <alignment horizontal="center" vertical="center"/>
    </xf>
    <xf numFmtId="187" fontId="15" fillId="12" borderId="22" xfId="1" applyNumberFormat="1" applyFont="1" applyFill="1" applyBorder="1" applyAlignment="1">
      <alignment horizontal="center" vertical="center"/>
    </xf>
    <xf numFmtId="2" fontId="15" fillId="12" borderId="22" xfId="0" applyNumberFormat="1" applyFont="1" applyFill="1" applyBorder="1" applyAlignment="1">
      <alignment horizontal="right" vertical="center"/>
    </xf>
    <xf numFmtId="0" fontId="15" fillId="12" borderId="22" xfId="0" applyFont="1" applyFill="1" applyBorder="1" applyAlignment="1">
      <alignment horizontal="right" vertical="center"/>
    </xf>
    <xf numFmtId="17" fontId="1" fillId="10" borderId="0" xfId="0" applyNumberFormat="1" applyFont="1" applyFill="1"/>
    <xf numFmtId="60" fontId="7" fillId="0" borderId="2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60" fontId="1" fillId="3" borderId="11" xfId="0" applyNumberFormat="1" applyFont="1" applyFill="1" applyBorder="1" applyAlignment="1">
      <alignment horizontal="left"/>
    </xf>
    <xf numFmtId="60" fontId="1" fillId="3" borderId="12" xfId="0" applyNumberFormat="1" applyFont="1" applyFill="1" applyBorder="1" applyAlignment="1">
      <alignment horizontal="left"/>
    </xf>
    <xf numFmtId="60" fontId="1" fillId="3" borderId="13" xfId="0" applyNumberFormat="1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16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2" fillId="5" borderId="18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2" fillId="4" borderId="22" xfId="0" applyFont="1" applyFill="1" applyBorder="1" applyAlignment="1">
      <alignment horizontal="left"/>
    </xf>
    <xf numFmtId="0" fontId="2" fillId="5" borderId="22" xfId="0" applyFont="1" applyFill="1" applyBorder="1" applyAlignment="1">
      <alignment horizontal="left"/>
    </xf>
    <xf numFmtId="0" fontId="1" fillId="3" borderId="22" xfId="0" applyFont="1" applyFill="1" applyBorder="1" applyAlignment="1">
      <alignment horizontal="left"/>
    </xf>
    <xf numFmtId="60" fontId="1" fillId="3" borderId="22" xfId="0" applyNumberFormat="1" applyFont="1" applyFill="1" applyBorder="1" applyAlignment="1">
      <alignment horizontal="left"/>
    </xf>
    <xf numFmtId="60" fontId="8" fillId="3" borderId="22" xfId="0" applyNumberFormat="1" applyFont="1" applyFill="1" applyBorder="1" applyAlignment="1">
      <alignment horizontal="left"/>
    </xf>
    <xf numFmtId="0" fontId="7" fillId="4" borderId="22" xfId="0" applyFont="1" applyFill="1" applyBorder="1" applyAlignment="1">
      <alignment horizontal="left"/>
    </xf>
    <xf numFmtId="0" fontId="7" fillId="5" borderId="22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Layout" zoomScaleNormal="100" workbookViewId="0">
      <selection activeCell="A13" sqref="A13"/>
    </sheetView>
  </sheetViews>
  <sheetFormatPr defaultRowHeight="21" x14ac:dyDescent="0.35"/>
  <cols>
    <col min="1" max="1" width="26.5" style="1" customWidth="1"/>
    <col min="2" max="2" width="8" style="2" customWidth="1"/>
    <col min="3" max="3" width="9.875" style="1" bestFit="1" customWidth="1"/>
    <col min="4" max="4" width="10.125" style="1" customWidth="1"/>
    <col min="5" max="7" width="9" style="1"/>
    <col min="8" max="8" width="10.5" style="1" customWidth="1"/>
    <col min="9" max="16384" width="9" style="1"/>
  </cols>
  <sheetData>
    <row r="1" spans="1:8" x14ac:dyDescent="0.35">
      <c r="A1" s="156" t="s">
        <v>0</v>
      </c>
      <c r="B1" s="156"/>
      <c r="C1" s="156"/>
      <c r="D1" s="156"/>
      <c r="E1" s="156"/>
      <c r="F1" s="156"/>
      <c r="G1" s="156"/>
      <c r="H1" s="156"/>
    </row>
    <row r="2" spans="1:8" ht="21.75" thickBot="1" x14ac:dyDescent="0.4">
      <c r="A2" s="156" t="s">
        <v>1</v>
      </c>
      <c r="B2" s="156"/>
      <c r="C2" s="156"/>
      <c r="D2" s="156"/>
      <c r="E2" s="156"/>
      <c r="F2" s="156"/>
      <c r="G2" s="156"/>
      <c r="H2" s="156"/>
    </row>
    <row r="3" spans="1:8" ht="126" x14ac:dyDescent="0.35">
      <c r="A3" s="9" t="s">
        <v>2</v>
      </c>
      <c r="B3" s="10" t="s">
        <v>3</v>
      </c>
      <c r="C3" s="11" t="s">
        <v>4</v>
      </c>
      <c r="D3" s="11" t="s">
        <v>61</v>
      </c>
      <c r="E3" s="11" t="s">
        <v>5</v>
      </c>
      <c r="F3" s="11" t="s">
        <v>6</v>
      </c>
      <c r="G3" s="11" t="s">
        <v>62</v>
      </c>
      <c r="H3" s="12" t="s">
        <v>7</v>
      </c>
    </row>
    <row r="4" spans="1:8" x14ac:dyDescent="0.35">
      <c r="A4" s="160" t="s">
        <v>8</v>
      </c>
      <c r="B4" s="161"/>
      <c r="C4" s="161"/>
      <c r="D4" s="161"/>
      <c r="E4" s="161"/>
      <c r="F4" s="161"/>
      <c r="G4" s="161"/>
      <c r="H4" s="162"/>
    </row>
    <row r="5" spans="1:8" x14ac:dyDescent="0.35">
      <c r="A5" s="160" t="s">
        <v>9</v>
      </c>
      <c r="B5" s="161"/>
      <c r="C5" s="161"/>
      <c r="D5" s="161"/>
      <c r="E5" s="161"/>
      <c r="F5" s="161"/>
      <c r="G5" s="161"/>
      <c r="H5" s="162"/>
    </row>
    <row r="6" spans="1:8" x14ac:dyDescent="0.35">
      <c r="A6" s="163" t="s">
        <v>10</v>
      </c>
      <c r="B6" s="164"/>
      <c r="C6" s="164"/>
      <c r="D6" s="164"/>
      <c r="E6" s="164"/>
      <c r="F6" s="164"/>
      <c r="G6" s="164"/>
      <c r="H6" s="165"/>
    </row>
    <row r="7" spans="1:8" x14ac:dyDescent="0.35">
      <c r="A7" s="163" t="s">
        <v>11</v>
      </c>
      <c r="B7" s="164"/>
      <c r="C7" s="164"/>
      <c r="D7" s="164"/>
      <c r="E7" s="164"/>
      <c r="F7" s="164"/>
      <c r="G7" s="164"/>
      <c r="H7" s="165"/>
    </row>
    <row r="8" spans="1:8" ht="63" x14ac:dyDescent="0.35">
      <c r="A8" s="46" t="s">
        <v>12</v>
      </c>
      <c r="B8" s="20" t="s">
        <v>40</v>
      </c>
      <c r="C8" s="56">
        <v>1528</v>
      </c>
      <c r="D8" s="56">
        <v>1720</v>
      </c>
      <c r="E8" s="57">
        <v>112.56</v>
      </c>
      <c r="F8" s="57" t="s">
        <v>55</v>
      </c>
      <c r="G8" s="57" t="s">
        <v>73</v>
      </c>
      <c r="H8" s="58">
        <v>53.42</v>
      </c>
    </row>
    <row r="9" spans="1:8" ht="63" x14ac:dyDescent="0.35">
      <c r="A9" s="3" t="s">
        <v>13</v>
      </c>
      <c r="B9" s="20" t="s">
        <v>40</v>
      </c>
      <c r="C9" s="54">
        <v>1463</v>
      </c>
      <c r="D9" s="54">
        <v>1665</v>
      </c>
      <c r="E9" s="55">
        <v>113.8</v>
      </c>
      <c r="F9" s="52" t="s">
        <v>54</v>
      </c>
      <c r="G9" s="54" t="s">
        <v>74</v>
      </c>
      <c r="H9" s="53">
        <v>61.87</v>
      </c>
    </row>
    <row r="10" spans="1:8" ht="42" x14ac:dyDescent="0.35">
      <c r="A10" s="3" t="s">
        <v>14</v>
      </c>
      <c r="B10" s="20" t="s">
        <v>40</v>
      </c>
      <c r="C10" s="20">
        <v>900</v>
      </c>
      <c r="D10" s="20">
        <v>601</v>
      </c>
      <c r="E10" s="20">
        <v>66.77</v>
      </c>
      <c r="F10" s="20" t="s">
        <v>43</v>
      </c>
      <c r="G10" s="20" t="s">
        <v>57</v>
      </c>
      <c r="H10" s="42">
        <v>50</v>
      </c>
    </row>
    <row r="11" spans="1:8" ht="63" x14ac:dyDescent="0.35">
      <c r="A11" s="3" t="s">
        <v>15</v>
      </c>
      <c r="B11" s="20" t="s">
        <v>40</v>
      </c>
      <c r="C11" s="20">
        <v>560</v>
      </c>
      <c r="D11" s="20">
        <v>285</v>
      </c>
      <c r="E11" s="20">
        <v>50.89</v>
      </c>
      <c r="F11" s="37" t="s">
        <v>44</v>
      </c>
      <c r="G11" s="40"/>
      <c r="H11" s="41"/>
    </row>
    <row r="12" spans="1:8" ht="42" x14ac:dyDescent="0.35">
      <c r="A12" s="3" t="s">
        <v>16</v>
      </c>
      <c r="B12" s="20" t="s">
        <v>40</v>
      </c>
      <c r="C12" s="20">
        <v>2</v>
      </c>
      <c r="D12" s="20">
        <v>2</v>
      </c>
      <c r="E12" s="20">
        <v>100</v>
      </c>
      <c r="F12" s="20" t="s">
        <v>46</v>
      </c>
      <c r="G12" s="20" t="s">
        <v>69</v>
      </c>
      <c r="H12" s="42">
        <v>62.5</v>
      </c>
    </row>
    <row r="13" spans="1:8" ht="42" x14ac:dyDescent="0.35">
      <c r="A13" s="3" t="s">
        <v>17</v>
      </c>
      <c r="B13" s="20" t="s">
        <v>40</v>
      </c>
      <c r="C13" s="20">
        <v>1</v>
      </c>
      <c r="D13" s="20">
        <v>1</v>
      </c>
      <c r="E13" s="20">
        <v>100</v>
      </c>
      <c r="F13" s="20" t="s">
        <v>45</v>
      </c>
      <c r="G13" s="20" t="s">
        <v>68</v>
      </c>
      <c r="H13" s="42">
        <v>62.5</v>
      </c>
    </row>
    <row r="14" spans="1:8" ht="27.75" customHeight="1" x14ac:dyDescent="0.35">
      <c r="A14" s="166" t="s">
        <v>18</v>
      </c>
      <c r="B14" s="167"/>
      <c r="C14" s="167"/>
      <c r="D14" s="167"/>
      <c r="E14" s="167"/>
      <c r="F14" s="167"/>
      <c r="G14" s="167"/>
      <c r="H14" s="168"/>
    </row>
    <row r="15" spans="1:8" ht="42" x14ac:dyDescent="0.35">
      <c r="A15" s="3" t="s">
        <v>19</v>
      </c>
      <c r="B15" s="20" t="s">
        <v>40</v>
      </c>
      <c r="C15" s="20">
        <v>100</v>
      </c>
      <c r="D15" s="20">
        <v>107</v>
      </c>
      <c r="E15" s="20">
        <v>107</v>
      </c>
      <c r="F15" s="20" t="s">
        <v>47</v>
      </c>
      <c r="G15" s="20" t="s">
        <v>63</v>
      </c>
      <c r="H15" s="42">
        <v>39.14</v>
      </c>
    </row>
    <row r="16" spans="1:8" ht="63.75" thickBot="1" x14ac:dyDescent="0.4">
      <c r="A16" s="8" t="s">
        <v>20</v>
      </c>
      <c r="B16" s="21" t="s">
        <v>40</v>
      </c>
      <c r="C16" s="29">
        <v>1100</v>
      </c>
      <c r="D16" s="29">
        <v>1281</v>
      </c>
      <c r="E16" s="21">
        <v>116.45</v>
      </c>
      <c r="F16" s="34" t="s">
        <v>44</v>
      </c>
      <c r="G16" s="35"/>
      <c r="H16" s="36"/>
    </row>
    <row r="17" spans="1:8" ht="126" x14ac:dyDescent="0.35">
      <c r="A17" s="9" t="s">
        <v>2</v>
      </c>
      <c r="B17" s="10" t="s">
        <v>3</v>
      </c>
      <c r="C17" s="11" t="s">
        <v>4</v>
      </c>
      <c r="D17" s="11" t="s">
        <v>64</v>
      </c>
      <c r="E17" s="11" t="s">
        <v>5</v>
      </c>
      <c r="F17" s="11" t="s">
        <v>6</v>
      </c>
      <c r="G17" s="11" t="s">
        <v>65</v>
      </c>
      <c r="H17" s="12" t="s">
        <v>7</v>
      </c>
    </row>
    <row r="18" spans="1:8" ht="42" x14ac:dyDescent="0.35">
      <c r="A18" s="45" t="s">
        <v>21</v>
      </c>
      <c r="B18" s="52" t="s">
        <v>40</v>
      </c>
      <c r="C18" s="52">
        <v>65</v>
      </c>
      <c r="D18" s="52">
        <v>62</v>
      </c>
      <c r="E18" s="52">
        <v>95.38</v>
      </c>
      <c r="F18" s="52" t="s">
        <v>52</v>
      </c>
      <c r="G18" s="52" t="s">
        <v>72</v>
      </c>
      <c r="H18" s="53">
        <v>35.36</v>
      </c>
    </row>
    <row r="19" spans="1:8" ht="63" x14ac:dyDescent="0.35">
      <c r="A19" s="4" t="s">
        <v>22</v>
      </c>
      <c r="B19" s="20" t="s">
        <v>40</v>
      </c>
      <c r="C19" s="20">
        <v>4</v>
      </c>
      <c r="D19" s="20">
        <v>4</v>
      </c>
      <c r="E19" s="20">
        <v>100</v>
      </c>
      <c r="F19" s="20" t="s">
        <v>48</v>
      </c>
      <c r="G19" s="20" t="s">
        <v>58</v>
      </c>
      <c r="H19" s="42">
        <v>40</v>
      </c>
    </row>
    <row r="20" spans="1:8" ht="63" x14ac:dyDescent="0.35">
      <c r="A20" s="3" t="s">
        <v>23</v>
      </c>
      <c r="B20" s="20" t="s">
        <v>40</v>
      </c>
      <c r="C20" s="20">
        <v>50</v>
      </c>
      <c r="D20" s="20">
        <v>50</v>
      </c>
      <c r="E20" s="20">
        <v>100</v>
      </c>
      <c r="F20" s="20" t="s">
        <v>49</v>
      </c>
      <c r="G20" s="44" t="s">
        <v>71</v>
      </c>
      <c r="H20" s="42">
        <v>28.26</v>
      </c>
    </row>
    <row r="21" spans="1:8" ht="63" x14ac:dyDescent="0.35">
      <c r="A21" s="3" t="s">
        <v>24</v>
      </c>
      <c r="B21" s="20" t="s">
        <v>40</v>
      </c>
      <c r="C21" s="20">
        <v>10</v>
      </c>
      <c r="D21" s="20">
        <v>7</v>
      </c>
      <c r="E21" s="20">
        <v>70</v>
      </c>
      <c r="F21" s="20" t="s">
        <v>50</v>
      </c>
      <c r="G21" s="20" t="s">
        <v>59</v>
      </c>
      <c r="H21" s="42">
        <v>44.44</v>
      </c>
    </row>
    <row r="22" spans="1:8" ht="63" x14ac:dyDescent="0.35">
      <c r="A22" s="3" t="s">
        <v>25</v>
      </c>
      <c r="B22" s="20" t="s">
        <v>40</v>
      </c>
      <c r="C22" s="20">
        <v>1</v>
      </c>
      <c r="D22" s="20">
        <v>1</v>
      </c>
      <c r="E22" s="20">
        <v>100</v>
      </c>
      <c r="F22" s="20" t="s">
        <v>51</v>
      </c>
      <c r="G22" s="20" t="s">
        <v>70</v>
      </c>
      <c r="H22" s="42">
        <v>36.36</v>
      </c>
    </row>
    <row r="23" spans="1:8" ht="42" x14ac:dyDescent="0.35">
      <c r="A23" s="25" t="s">
        <v>26</v>
      </c>
      <c r="B23" s="26" t="s">
        <v>40</v>
      </c>
      <c r="C23" s="27"/>
      <c r="D23" s="26"/>
      <c r="E23" s="27"/>
      <c r="F23" s="27"/>
      <c r="G23" s="27"/>
      <c r="H23" s="28"/>
    </row>
    <row r="24" spans="1:8" x14ac:dyDescent="0.35">
      <c r="A24" s="3" t="s">
        <v>53</v>
      </c>
      <c r="B24" s="20" t="s">
        <v>40</v>
      </c>
      <c r="C24" s="20" t="s">
        <v>44</v>
      </c>
      <c r="D24" s="20" t="s">
        <v>44</v>
      </c>
      <c r="E24" s="20" t="s">
        <v>44</v>
      </c>
      <c r="F24" s="37" t="s">
        <v>44</v>
      </c>
      <c r="G24" s="38"/>
      <c r="H24" s="39"/>
    </row>
    <row r="25" spans="1:8" ht="63" x14ac:dyDescent="0.35">
      <c r="A25" s="3" t="s">
        <v>27</v>
      </c>
      <c r="B25" s="20" t="s">
        <v>40</v>
      </c>
      <c r="C25" s="20" t="s">
        <v>44</v>
      </c>
      <c r="D25" s="20" t="s">
        <v>44</v>
      </c>
      <c r="E25" s="20" t="s">
        <v>44</v>
      </c>
      <c r="F25" s="37" t="s">
        <v>44</v>
      </c>
      <c r="G25" s="37" t="s">
        <v>44</v>
      </c>
      <c r="H25" s="51" t="s">
        <v>44</v>
      </c>
    </row>
    <row r="26" spans="1:8" ht="27.75" customHeight="1" x14ac:dyDescent="0.35">
      <c r="A26" s="169" t="s">
        <v>28</v>
      </c>
      <c r="B26" s="170"/>
      <c r="C26" s="170"/>
      <c r="D26" s="170"/>
      <c r="E26" s="170"/>
      <c r="F26" s="170"/>
      <c r="G26" s="170"/>
      <c r="H26" s="171"/>
    </row>
    <row r="27" spans="1:8" ht="42" x14ac:dyDescent="0.35">
      <c r="A27" s="25" t="s">
        <v>29</v>
      </c>
      <c r="B27" s="26"/>
      <c r="C27" s="27"/>
      <c r="D27" s="27"/>
      <c r="E27" s="27"/>
      <c r="F27" s="27"/>
      <c r="G27" s="27"/>
      <c r="H27" s="28"/>
    </row>
    <row r="28" spans="1:8" ht="42.75" thickBot="1" x14ac:dyDescent="0.4">
      <c r="A28" s="8" t="s">
        <v>30</v>
      </c>
      <c r="B28" s="21" t="s">
        <v>41</v>
      </c>
      <c r="C28" s="29">
        <v>30000</v>
      </c>
      <c r="D28" s="29">
        <v>12600</v>
      </c>
      <c r="E28" s="21">
        <v>42</v>
      </c>
      <c r="F28" s="34" t="s">
        <v>44</v>
      </c>
      <c r="G28" s="34" t="s">
        <v>44</v>
      </c>
      <c r="H28" s="50" t="s">
        <v>44</v>
      </c>
    </row>
    <row r="29" spans="1:8" x14ac:dyDescent="0.35">
      <c r="A29" s="19"/>
      <c r="B29" s="22"/>
      <c r="C29" s="19"/>
      <c r="D29" s="19"/>
      <c r="E29" s="19"/>
      <c r="F29" s="19"/>
      <c r="G29" s="19"/>
      <c r="H29" s="19"/>
    </row>
    <row r="30" spans="1:8" x14ac:dyDescent="0.35">
      <c r="A30" s="14"/>
      <c r="B30" s="23"/>
      <c r="C30" s="14"/>
      <c r="D30" s="14"/>
      <c r="E30" s="14"/>
      <c r="F30" s="14"/>
      <c r="G30" s="14"/>
      <c r="H30" s="14"/>
    </row>
    <row r="31" spans="1:8" ht="21.75" thickBot="1" x14ac:dyDescent="0.4">
      <c r="A31" s="14"/>
      <c r="B31" s="23"/>
      <c r="C31" s="14"/>
      <c r="D31" s="14"/>
      <c r="E31" s="14"/>
      <c r="F31" s="14"/>
      <c r="G31" s="14"/>
      <c r="H31" s="14"/>
    </row>
    <row r="32" spans="1:8" ht="126.75" thickBot="1" x14ac:dyDescent="0.4">
      <c r="A32" s="15" t="s">
        <v>2</v>
      </c>
      <c r="B32" s="16" t="s">
        <v>3</v>
      </c>
      <c r="C32" s="17" t="s">
        <v>4</v>
      </c>
      <c r="D32" s="17" t="s">
        <v>66</v>
      </c>
      <c r="E32" s="17" t="s">
        <v>5</v>
      </c>
      <c r="F32" s="17" t="s">
        <v>6</v>
      </c>
      <c r="G32" s="17" t="s">
        <v>67</v>
      </c>
      <c r="H32" s="18" t="s">
        <v>7</v>
      </c>
    </row>
    <row r="33" spans="1:8" x14ac:dyDescent="0.35">
      <c r="A33" s="172" t="s">
        <v>31</v>
      </c>
      <c r="B33" s="173"/>
      <c r="C33" s="173"/>
      <c r="D33" s="173"/>
      <c r="E33" s="173"/>
      <c r="F33" s="173"/>
      <c r="G33" s="173"/>
      <c r="H33" s="174"/>
    </row>
    <row r="34" spans="1:8" x14ac:dyDescent="0.35">
      <c r="A34" s="175" t="s">
        <v>32</v>
      </c>
      <c r="B34" s="176"/>
      <c r="C34" s="176"/>
      <c r="D34" s="176"/>
      <c r="E34" s="176"/>
      <c r="F34" s="176"/>
      <c r="G34" s="176"/>
      <c r="H34" s="177"/>
    </row>
    <row r="35" spans="1:8" x14ac:dyDescent="0.35">
      <c r="A35" s="178" t="s">
        <v>33</v>
      </c>
      <c r="B35" s="179"/>
      <c r="C35" s="179"/>
      <c r="D35" s="179"/>
      <c r="E35" s="179"/>
      <c r="F35" s="179"/>
      <c r="G35" s="179"/>
      <c r="H35" s="180"/>
    </row>
    <row r="36" spans="1:8" x14ac:dyDescent="0.35">
      <c r="A36" s="157" t="s">
        <v>34</v>
      </c>
      <c r="B36" s="158"/>
      <c r="C36" s="158"/>
      <c r="D36" s="158"/>
      <c r="E36" s="158"/>
      <c r="F36" s="158"/>
      <c r="G36" s="158"/>
      <c r="H36" s="159"/>
    </row>
    <row r="37" spans="1:8" ht="63" x14ac:dyDescent="0.35">
      <c r="A37" s="30" t="s">
        <v>35</v>
      </c>
      <c r="B37" s="26" t="s">
        <v>40</v>
      </c>
      <c r="C37" s="27"/>
      <c r="D37" s="27"/>
      <c r="E37" s="27"/>
      <c r="F37" s="27"/>
      <c r="G37" s="27"/>
      <c r="H37" s="28"/>
    </row>
    <row r="38" spans="1:8" ht="84" x14ac:dyDescent="0.35">
      <c r="A38" s="47" t="s">
        <v>36</v>
      </c>
      <c r="B38" s="48" t="s">
        <v>40</v>
      </c>
      <c r="C38" s="48">
        <v>110</v>
      </c>
      <c r="D38" s="48">
        <v>69</v>
      </c>
      <c r="E38" s="48">
        <v>62.72</v>
      </c>
      <c r="F38" s="48" t="s">
        <v>56</v>
      </c>
      <c r="G38" s="48" t="s">
        <v>60</v>
      </c>
      <c r="H38" s="49">
        <v>56.41</v>
      </c>
    </row>
    <row r="39" spans="1:8" ht="42" x14ac:dyDescent="0.35">
      <c r="A39" s="13" t="s">
        <v>37</v>
      </c>
      <c r="B39" s="24" t="s">
        <v>40</v>
      </c>
      <c r="C39" s="24">
        <v>100</v>
      </c>
      <c r="D39" s="24">
        <v>59</v>
      </c>
      <c r="E39" s="24">
        <v>59</v>
      </c>
      <c r="F39" s="31"/>
      <c r="G39" s="32"/>
      <c r="H39" s="33"/>
    </row>
    <row r="40" spans="1:8" ht="42" x14ac:dyDescent="0.35">
      <c r="A40" s="13" t="s">
        <v>38</v>
      </c>
      <c r="B40" s="24" t="s">
        <v>42</v>
      </c>
      <c r="C40" s="43">
        <v>20</v>
      </c>
      <c r="D40" s="43">
        <v>20</v>
      </c>
      <c r="E40" s="43">
        <v>100</v>
      </c>
      <c r="F40" s="31"/>
      <c r="G40" s="32"/>
      <c r="H40" s="33"/>
    </row>
    <row r="41" spans="1:8" ht="42" x14ac:dyDescent="0.35">
      <c r="A41" s="13" t="s">
        <v>39</v>
      </c>
      <c r="B41" s="24" t="s">
        <v>40</v>
      </c>
      <c r="C41" s="24">
        <v>10</v>
      </c>
      <c r="D41" s="24">
        <v>10</v>
      </c>
      <c r="E41" s="24">
        <v>100</v>
      </c>
      <c r="F41" s="31"/>
      <c r="G41" s="32"/>
      <c r="H41" s="33"/>
    </row>
    <row r="42" spans="1:8" ht="21.75" thickBot="1" x14ac:dyDescent="0.4">
      <c r="A42" s="5"/>
      <c r="B42" s="21"/>
      <c r="C42" s="6"/>
      <c r="D42" s="6"/>
      <c r="E42" s="6"/>
      <c r="F42" s="6"/>
      <c r="G42" s="6"/>
      <c r="H42" s="7"/>
    </row>
  </sheetData>
  <mergeCells count="12">
    <mergeCell ref="A1:H1"/>
    <mergeCell ref="A2:H2"/>
    <mergeCell ref="A36:H36"/>
    <mergeCell ref="A4:H4"/>
    <mergeCell ref="A5:H5"/>
    <mergeCell ref="A6:H6"/>
    <mergeCell ref="A7:H7"/>
    <mergeCell ref="A14:H14"/>
    <mergeCell ref="A26:H26"/>
    <mergeCell ref="A33:H33"/>
    <mergeCell ref="A34:H34"/>
    <mergeCell ref="A35:H35"/>
  </mergeCells>
  <pageMargins left="0" right="0" top="0" bottom="0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view="pageLayout" topLeftCell="A22" zoomScaleNormal="100" workbookViewId="0">
      <selection activeCell="B3" sqref="B3"/>
    </sheetView>
  </sheetViews>
  <sheetFormatPr defaultRowHeight="21" x14ac:dyDescent="0.35"/>
  <cols>
    <col min="1" max="1" width="28.5" style="1" customWidth="1"/>
    <col min="2" max="2" width="8" style="2" customWidth="1"/>
    <col min="3" max="3" width="9.875" style="1" bestFit="1" customWidth="1"/>
    <col min="4" max="4" width="10.125" style="1" customWidth="1"/>
    <col min="5" max="7" width="9" style="59"/>
    <col min="8" max="8" width="10.5" style="59" customWidth="1"/>
    <col min="9" max="16384" width="9" style="1"/>
  </cols>
  <sheetData>
    <row r="1" spans="1:12" x14ac:dyDescent="0.35">
      <c r="A1" s="156" t="s">
        <v>0</v>
      </c>
      <c r="B1" s="156"/>
      <c r="C1" s="156"/>
      <c r="D1" s="156"/>
      <c r="E1" s="156"/>
      <c r="F1" s="156"/>
      <c r="G1" s="156"/>
      <c r="H1" s="156"/>
    </row>
    <row r="2" spans="1:12" ht="21.75" thickBot="1" x14ac:dyDescent="0.4">
      <c r="A2" s="156" t="s">
        <v>1</v>
      </c>
      <c r="B2" s="156"/>
      <c r="C2" s="156"/>
      <c r="D2" s="156"/>
      <c r="E2" s="156"/>
      <c r="F2" s="156"/>
      <c r="G2" s="156"/>
      <c r="H2" s="156"/>
    </row>
    <row r="3" spans="1:12" ht="126" x14ac:dyDescent="0.35">
      <c r="A3" s="74" t="s">
        <v>2</v>
      </c>
      <c r="B3" s="75" t="s">
        <v>3</v>
      </c>
      <c r="C3" s="76" t="s">
        <v>4</v>
      </c>
      <c r="D3" s="76" t="s">
        <v>92</v>
      </c>
      <c r="E3" s="76" t="s">
        <v>5</v>
      </c>
      <c r="F3" s="97" t="s">
        <v>6</v>
      </c>
      <c r="G3" s="76" t="s">
        <v>112</v>
      </c>
      <c r="H3" s="90" t="s">
        <v>7</v>
      </c>
    </row>
    <row r="4" spans="1:12" x14ac:dyDescent="0.35">
      <c r="A4" s="182" t="s">
        <v>8</v>
      </c>
      <c r="B4" s="182"/>
      <c r="C4" s="182"/>
      <c r="D4" s="182"/>
      <c r="E4" s="182"/>
      <c r="F4" s="182"/>
      <c r="G4" s="182"/>
      <c r="H4" s="182"/>
    </row>
    <row r="5" spans="1:12" x14ac:dyDescent="0.35">
      <c r="A5" s="182" t="s">
        <v>9</v>
      </c>
      <c r="B5" s="182"/>
      <c r="C5" s="182"/>
      <c r="D5" s="182"/>
      <c r="E5" s="182"/>
      <c r="F5" s="182"/>
      <c r="G5" s="182"/>
      <c r="H5" s="182"/>
    </row>
    <row r="6" spans="1:12" x14ac:dyDescent="0.35">
      <c r="A6" s="181" t="s">
        <v>75</v>
      </c>
      <c r="B6" s="181"/>
      <c r="C6" s="181"/>
      <c r="D6" s="181"/>
      <c r="E6" s="181"/>
      <c r="F6" s="181"/>
      <c r="G6" s="181"/>
      <c r="H6" s="181"/>
    </row>
    <row r="7" spans="1:12" x14ac:dyDescent="0.35">
      <c r="A7" s="181" t="s">
        <v>76</v>
      </c>
      <c r="B7" s="181"/>
      <c r="C7" s="181"/>
      <c r="D7" s="181"/>
      <c r="E7" s="181"/>
      <c r="F7" s="181"/>
      <c r="G7" s="181"/>
      <c r="H7" s="181"/>
      <c r="J7" s="14"/>
      <c r="K7" s="14"/>
      <c r="L7" s="14"/>
    </row>
    <row r="8" spans="1:12" ht="42" x14ac:dyDescent="0.35">
      <c r="A8" s="77" t="s">
        <v>77</v>
      </c>
      <c r="B8" s="62" t="s">
        <v>40</v>
      </c>
      <c r="C8" s="78">
        <v>1690</v>
      </c>
      <c r="D8" s="78">
        <v>1011</v>
      </c>
      <c r="E8" s="79">
        <v>59.82</v>
      </c>
      <c r="F8" s="79" t="s">
        <v>107</v>
      </c>
      <c r="G8" s="79" t="s">
        <v>108</v>
      </c>
      <c r="H8" s="79">
        <v>85.93</v>
      </c>
      <c r="J8" s="70"/>
      <c r="K8" s="71"/>
      <c r="L8" s="14"/>
    </row>
    <row r="9" spans="1:12" ht="42" x14ac:dyDescent="0.35">
      <c r="A9" s="64" t="s">
        <v>78</v>
      </c>
      <c r="B9" s="62" t="s">
        <v>40</v>
      </c>
      <c r="C9" s="80">
        <v>1600</v>
      </c>
      <c r="D9" s="80">
        <v>910</v>
      </c>
      <c r="E9" s="81">
        <v>56.88</v>
      </c>
      <c r="F9" s="66" t="s">
        <v>89</v>
      </c>
      <c r="G9" s="82" t="s">
        <v>93</v>
      </c>
      <c r="H9" s="66">
        <v>56.25</v>
      </c>
      <c r="J9" s="72"/>
      <c r="K9" s="72"/>
      <c r="L9" s="14"/>
    </row>
    <row r="10" spans="1:12" ht="84" x14ac:dyDescent="0.35">
      <c r="A10" s="64" t="s">
        <v>79</v>
      </c>
      <c r="B10" s="62" t="s">
        <v>40</v>
      </c>
      <c r="C10" s="62">
        <v>50</v>
      </c>
      <c r="D10" s="62">
        <v>50</v>
      </c>
      <c r="E10" s="63">
        <v>100</v>
      </c>
      <c r="F10" s="63" t="s">
        <v>90</v>
      </c>
      <c r="G10" s="63" t="s">
        <v>90</v>
      </c>
      <c r="H10" s="63">
        <v>100</v>
      </c>
      <c r="J10" s="70"/>
      <c r="K10" s="70"/>
      <c r="L10" s="14"/>
    </row>
    <row r="11" spans="1:12" ht="42" x14ac:dyDescent="0.35">
      <c r="A11" s="64" t="s">
        <v>80</v>
      </c>
      <c r="B11" s="62" t="s">
        <v>40</v>
      </c>
      <c r="C11" s="62">
        <v>40</v>
      </c>
      <c r="D11" s="62">
        <v>51</v>
      </c>
      <c r="E11" s="83">
        <v>127.5</v>
      </c>
      <c r="F11" s="66" t="s">
        <v>91</v>
      </c>
      <c r="G11" s="66" t="s">
        <v>91</v>
      </c>
      <c r="H11" s="66">
        <v>100</v>
      </c>
      <c r="J11" s="14"/>
      <c r="K11" s="14"/>
      <c r="L11" s="14"/>
    </row>
    <row r="12" spans="1:12" ht="42" x14ac:dyDescent="0.35">
      <c r="A12" s="77" t="s">
        <v>81</v>
      </c>
      <c r="B12" s="62" t="s">
        <v>40</v>
      </c>
      <c r="C12" s="84">
        <v>1120</v>
      </c>
      <c r="D12" s="60">
        <v>512</v>
      </c>
      <c r="E12" s="61">
        <v>45.71</v>
      </c>
      <c r="F12" s="61" t="s">
        <v>94</v>
      </c>
      <c r="G12" s="61" t="s">
        <v>113</v>
      </c>
      <c r="H12" s="61">
        <v>53.33</v>
      </c>
    </row>
    <row r="13" spans="1:12" ht="63" x14ac:dyDescent="0.35">
      <c r="A13" s="64" t="s">
        <v>111</v>
      </c>
      <c r="B13" s="62" t="s">
        <v>40</v>
      </c>
      <c r="C13" s="62">
        <v>970</v>
      </c>
      <c r="D13" s="62">
        <v>442</v>
      </c>
      <c r="E13" s="63">
        <v>45.57</v>
      </c>
      <c r="F13" s="87" t="s">
        <v>44</v>
      </c>
      <c r="G13" s="129"/>
      <c r="H13" s="129"/>
    </row>
    <row r="14" spans="1:12" ht="42" x14ac:dyDescent="0.35">
      <c r="A14" s="64" t="s">
        <v>82</v>
      </c>
      <c r="B14" s="62" t="s">
        <v>40</v>
      </c>
      <c r="C14" s="62">
        <v>150</v>
      </c>
      <c r="D14" s="62">
        <v>70</v>
      </c>
      <c r="E14" s="63">
        <v>46.67</v>
      </c>
      <c r="F14" s="63" t="s">
        <v>94</v>
      </c>
      <c r="G14" s="63" t="s">
        <v>113</v>
      </c>
      <c r="H14" s="63">
        <v>53.33</v>
      </c>
    </row>
    <row r="15" spans="1:12" ht="63" x14ac:dyDescent="0.35">
      <c r="A15" s="85" t="s">
        <v>83</v>
      </c>
      <c r="B15" s="62" t="s">
        <v>40</v>
      </c>
      <c r="C15" s="86"/>
      <c r="D15" s="86"/>
      <c r="E15" s="87"/>
      <c r="F15" s="87"/>
      <c r="G15" s="87"/>
      <c r="H15" s="87"/>
    </row>
    <row r="16" spans="1:12" ht="42" customHeight="1" x14ac:dyDescent="0.35">
      <c r="A16" s="77" t="s">
        <v>84</v>
      </c>
      <c r="B16" s="62" t="s">
        <v>40</v>
      </c>
      <c r="C16" s="60">
        <v>30</v>
      </c>
      <c r="D16" s="60">
        <v>10</v>
      </c>
      <c r="E16" s="61">
        <v>33.33</v>
      </c>
      <c r="F16" s="61" t="s">
        <v>109</v>
      </c>
      <c r="G16" s="61" t="s">
        <v>96</v>
      </c>
      <c r="H16" s="61">
        <v>23.09</v>
      </c>
    </row>
    <row r="17" spans="1:8" ht="42.75" customHeight="1" x14ac:dyDescent="0.35">
      <c r="A17" s="64" t="s">
        <v>85</v>
      </c>
      <c r="B17" s="62" t="s">
        <v>40</v>
      </c>
      <c r="C17" s="62">
        <v>20</v>
      </c>
      <c r="D17" s="62"/>
      <c r="E17" s="63"/>
      <c r="F17" s="63" t="s">
        <v>95</v>
      </c>
      <c r="G17" s="63"/>
      <c r="H17" s="63"/>
    </row>
    <row r="18" spans="1:8" ht="40.5" customHeight="1" x14ac:dyDescent="0.35">
      <c r="A18" s="64" t="s">
        <v>86</v>
      </c>
      <c r="B18" s="62" t="s">
        <v>40</v>
      </c>
      <c r="C18" s="62">
        <v>10</v>
      </c>
      <c r="D18" s="62">
        <v>10</v>
      </c>
      <c r="E18" s="63">
        <v>100</v>
      </c>
      <c r="F18" s="63" t="s">
        <v>96</v>
      </c>
      <c r="G18" s="63" t="s">
        <v>96</v>
      </c>
      <c r="H18" s="63">
        <v>100</v>
      </c>
    </row>
    <row r="19" spans="1:8" ht="126" x14ac:dyDescent="0.35">
      <c r="A19" s="91" t="s">
        <v>2</v>
      </c>
      <c r="B19" s="92" t="s">
        <v>3</v>
      </c>
      <c r="C19" s="91" t="s">
        <v>4</v>
      </c>
      <c r="D19" s="91" t="s">
        <v>92</v>
      </c>
      <c r="E19" s="91" t="s">
        <v>5</v>
      </c>
      <c r="F19" s="96" t="s">
        <v>6</v>
      </c>
      <c r="G19" s="91" t="s">
        <v>112</v>
      </c>
      <c r="H19" s="91" t="s">
        <v>7</v>
      </c>
    </row>
    <row r="20" spans="1:8" ht="23.25" customHeight="1" x14ac:dyDescent="0.35">
      <c r="A20" s="181" t="s">
        <v>87</v>
      </c>
      <c r="B20" s="181"/>
      <c r="C20" s="181"/>
      <c r="D20" s="181"/>
      <c r="E20" s="181"/>
      <c r="F20" s="181"/>
      <c r="G20" s="181"/>
      <c r="H20" s="181"/>
    </row>
    <row r="21" spans="1:8" ht="84.75" customHeight="1" x14ac:dyDescent="0.35">
      <c r="A21" s="93" t="s">
        <v>88</v>
      </c>
      <c r="B21" s="62" t="s">
        <v>40</v>
      </c>
      <c r="C21" s="62">
        <v>144</v>
      </c>
      <c r="D21" s="62">
        <v>290</v>
      </c>
      <c r="E21" s="63">
        <v>201.39</v>
      </c>
      <c r="F21" s="63" t="s">
        <v>97</v>
      </c>
      <c r="G21" s="63" t="s">
        <v>97</v>
      </c>
      <c r="H21" s="63">
        <v>100</v>
      </c>
    </row>
    <row r="22" spans="1:8" x14ac:dyDescent="0.35">
      <c r="A22" s="182" t="s">
        <v>31</v>
      </c>
      <c r="B22" s="182"/>
      <c r="C22" s="182"/>
      <c r="D22" s="182"/>
      <c r="E22" s="182"/>
      <c r="F22" s="182"/>
      <c r="G22" s="182"/>
      <c r="H22" s="182"/>
    </row>
    <row r="23" spans="1:8" x14ac:dyDescent="0.35">
      <c r="A23" s="182" t="s">
        <v>32</v>
      </c>
      <c r="B23" s="182"/>
      <c r="C23" s="182"/>
      <c r="D23" s="182"/>
      <c r="E23" s="182"/>
      <c r="F23" s="182"/>
      <c r="G23" s="182"/>
      <c r="H23" s="182"/>
    </row>
    <row r="24" spans="1:8" x14ac:dyDescent="0.35">
      <c r="A24" s="183" t="s">
        <v>33</v>
      </c>
      <c r="B24" s="183"/>
      <c r="C24" s="183"/>
      <c r="D24" s="183"/>
      <c r="E24" s="183"/>
      <c r="F24" s="183"/>
      <c r="G24" s="183"/>
      <c r="H24" s="183"/>
    </row>
    <row r="25" spans="1:8" x14ac:dyDescent="0.35">
      <c r="A25" s="184" t="s">
        <v>98</v>
      </c>
      <c r="B25" s="184"/>
      <c r="C25" s="184"/>
      <c r="D25" s="184"/>
      <c r="E25" s="184"/>
      <c r="F25" s="184"/>
      <c r="G25" s="184"/>
      <c r="H25" s="184"/>
    </row>
    <row r="26" spans="1:8" ht="42" x14ac:dyDescent="0.35">
      <c r="A26" s="94" t="s">
        <v>103</v>
      </c>
      <c r="B26" s="65" t="s">
        <v>40</v>
      </c>
      <c r="C26" s="60">
        <v>20</v>
      </c>
      <c r="D26" s="60">
        <v>10</v>
      </c>
      <c r="E26" s="95">
        <v>50</v>
      </c>
      <c r="F26" s="60" t="s">
        <v>106</v>
      </c>
      <c r="G26" s="69" t="s">
        <v>104</v>
      </c>
      <c r="H26" s="61">
        <v>36.78</v>
      </c>
    </row>
    <row r="27" spans="1:8" ht="42" x14ac:dyDescent="0.35">
      <c r="A27" s="64" t="s">
        <v>99</v>
      </c>
      <c r="B27" s="62" t="s">
        <v>40</v>
      </c>
      <c r="C27" s="65">
        <v>10</v>
      </c>
      <c r="D27" s="65">
        <v>10</v>
      </c>
      <c r="E27" s="66">
        <v>100</v>
      </c>
      <c r="F27" s="68" t="s">
        <v>104</v>
      </c>
      <c r="G27" s="68" t="s">
        <v>104</v>
      </c>
      <c r="H27" s="66">
        <v>100</v>
      </c>
    </row>
    <row r="28" spans="1:8" ht="63" x14ac:dyDescent="0.35">
      <c r="A28" s="64" t="s">
        <v>101</v>
      </c>
      <c r="B28" s="62" t="s">
        <v>100</v>
      </c>
      <c r="C28" s="73" t="s">
        <v>110</v>
      </c>
      <c r="D28" s="65"/>
      <c r="E28" s="66"/>
      <c r="F28" s="68" t="s">
        <v>105</v>
      </c>
      <c r="G28" s="67"/>
      <c r="H28" s="67"/>
    </row>
    <row r="29" spans="1:8" ht="42" x14ac:dyDescent="0.35">
      <c r="A29" s="64" t="s">
        <v>102</v>
      </c>
      <c r="B29" s="65" t="s">
        <v>40</v>
      </c>
      <c r="C29" s="86"/>
      <c r="D29" s="86"/>
      <c r="E29" s="87"/>
      <c r="F29" s="88"/>
      <c r="G29" s="89"/>
      <c r="H29" s="89"/>
    </row>
  </sheetData>
  <mergeCells count="11">
    <mergeCell ref="A20:H20"/>
    <mergeCell ref="A22:H22"/>
    <mergeCell ref="A23:H23"/>
    <mergeCell ref="A24:H24"/>
    <mergeCell ref="A25:H25"/>
    <mergeCell ref="A7:H7"/>
    <mergeCell ref="A1:H1"/>
    <mergeCell ref="A2:H2"/>
    <mergeCell ref="A4:H4"/>
    <mergeCell ref="A5:H5"/>
    <mergeCell ref="A6:H6"/>
  </mergeCells>
  <pageMargins left="0" right="0" top="0" bottom="0" header="0.31496062992125984" footer="0.31496062992125984"/>
  <pageSetup paperSize="9"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view="pageLayout" zoomScaleNormal="95" workbookViewId="0">
      <selection sqref="A1:H38"/>
    </sheetView>
  </sheetViews>
  <sheetFormatPr defaultRowHeight="21" x14ac:dyDescent="0.35"/>
  <cols>
    <col min="1" max="1" width="28.5" style="1" customWidth="1"/>
    <col min="2" max="2" width="7.75" style="2" customWidth="1"/>
    <col min="3" max="3" width="7.875" style="1" customWidth="1"/>
    <col min="4" max="4" width="11.5" style="1" customWidth="1"/>
    <col min="5" max="5" width="9.875" style="59" customWidth="1"/>
    <col min="6" max="6" width="9" style="59"/>
    <col min="7" max="7" width="9.375" style="59" customWidth="1"/>
    <col min="8" max="8" width="10.75" style="59" customWidth="1"/>
    <col min="9" max="16384" width="9" style="1"/>
  </cols>
  <sheetData>
    <row r="1" spans="1:20" x14ac:dyDescent="0.35">
      <c r="A1" s="189" t="s">
        <v>134</v>
      </c>
      <c r="B1" s="189"/>
      <c r="C1" s="189"/>
      <c r="D1" s="189"/>
      <c r="E1" s="189"/>
      <c r="F1" s="189"/>
      <c r="G1" s="189"/>
      <c r="H1" s="189"/>
      <c r="I1" s="98"/>
    </row>
    <row r="2" spans="1:20" ht="21.75" thickBot="1" x14ac:dyDescent="0.4">
      <c r="A2" s="189" t="s">
        <v>133</v>
      </c>
      <c r="B2" s="189"/>
      <c r="C2" s="189"/>
      <c r="D2" s="189"/>
      <c r="E2" s="189"/>
      <c r="F2" s="189"/>
      <c r="G2" s="189"/>
      <c r="H2" s="189"/>
      <c r="I2" s="98"/>
    </row>
    <row r="3" spans="1:20" ht="106.5" customHeight="1" x14ac:dyDescent="0.4">
      <c r="A3" s="99" t="s">
        <v>2</v>
      </c>
      <c r="B3" s="100" t="s">
        <v>3</v>
      </c>
      <c r="C3" s="101" t="s">
        <v>4</v>
      </c>
      <c r="D3" s="102" t="s">
        <v>139</v>
      </c>
      <c r="E3" s="102" t="s">
        <v>5</v>
      </c>
      <c r="F3" s="102" t="s">
        <v>6</v>
      </c>
      <c r="G3" s="102" t="s">
        <v>140</v>
      </c>
      <c r="H3" s="135" t="s">
        <v>7</v>
      </c>
      <c r="I3" s="137"/>
      <c r="J3" s="130"/>
      <c r="K3" s="130"/>
      <c r="L3" s="130"/>
      <c r="M3" s="130"/>
      <c r="N3" s="130"/>
    </row>
    <row r="4" spans="1:20" x14ac:dyDescent="0.35">
      <c r="A4" s="187" t="s">
        <v>8</v>
      </c>
      <c r="B4" s="187"/>
      <c r="C4" s="187"/>
      <c r="D4" s="187"/>
      <c r="E4" s="187"/>
      <c r="F4" s="187"/>
      <c r="G4" s="187"/>
      <c r="H4" s="187"/>
      <c r="I4" s="98"/>
    </row>
    <row r="5" spans="1:20" x14ac:dyDescent="0.35">
      <c r="A5" s="187" t="s">
        <v>9</v>
      </c>
      <c r="B5" s="187"/>
      <c r="C5" s="187"/>
      <c r="D5" s="187"/>
      <c r="E5" s="187"/>
      <c r="F5" s="187"/>
      <c r="G5" s="187"/>
      <c r="H5" s="187"/>
      <c r="I5" s="98"/>
    </row>
    <row r="6" spans="1:20" x14ac:dyDescent="0.35">
      <c r="A6" s="186" t="s">
        <v>75</v>
      </c>
      <c r="B6" s="186"/>
      <c r="C6" s="186"/>
      <c r="D6" s="186"/>
      <c r="E6" s="186"/>
      <c r="F6" s="186"/>
      <c r="G6" s="186"/>
      <c r="H6" s="186"/>
      <c r="I6" s="138" t="s">
        <v>130</v>
      </c>
      <c r="J6" s="139"/>
    </row>
    <row r="7" spans="1:20" x14ac:dyDescent="0.35">
      <c r="A7" s="186" t="s">
        <v>76</v>
      </c>
      <c r="B7" s="186"/>
      <c r="C7" s="186"/>
      <c r="D7" s="186"/>
      <c r="E7" s="186"/>
      <c r="F7" s="186"/>
      <c r="G7" s="186"/>
      <c r="H7" s="186"/>
      <c r="I7" s="134">
        <v>243162</v>
      </c>
      <c r="J7" s="130">
        <v>24047</v>
      </c>
      <c r="K7" s="130">
        <v>243223</v>
      </c>
      <c r="L7" s="130">
        <v>243254</v>
      </c>
      <c r="M7" s="130">
        <v>243285</v>
      </c>
      <c r="N7" s="130">
        <v>243313</v>
      </c>
      <c r="O7" s="130">
        <v>243344</v>
      </c>
      <c r="P7" s="130">
        <v>243374</v>
      </c>
      <c r="Q7" s="130">
        <v>243405</v>
      </c>
      <c r="R7" s="130">
        <v>243435</v>
      </c>
      <c r="S7" s="130">
        <v>24320</v>
      </c>
      <c r="T7" s="130">
        <v>24351</v>
      </c>
    </row>
    <row r="8" spans="1:20" ht="42.75" customHeight="1" x14ac:dyDescent="0.35">
      <c r="A8" s="105" t="s">
        <v>77</v>
      </c>
      <c r="B8" s="148" t="s">
        <v>40</v>
      </c>
      <c r="C8" s="145">
        <f>SUM(C9:C11)</f>
        <v>1690</v>
      </c>
      <c r="D8" s="145">
        <f>SUM(D9:D11)</f>
        <v>0</v>
      </c>
      <c r="E8" s="146">
        <f>D8*100/C8</f>
        <v>0</v>
      </c>
      <c r="F8" s="147" t="s">
        <v>107</v>
      </c>
      <c r="G8" s="147"/>
      <c r="H8" s="147"/>
      <c r="I8" s="98"/>
      <c r="J8" s="70"/>
      <c r="K8" s="14"/>
    </row>
    <row r="9" spans="1:20" ht="48" customHeight="1" x14ac:dyDescent="0.35">
      <c r="A9" s="109" t="s">
        <v>126</v>
      </c>
      <c r="B9" s="110" t="s">
        <v>40</v>
      </c>
      <c r="C9" s="111">
        <v>1600</v>
      </c>
      <c r="D9" s="111">
        <f>I9+J9+K9+L9+M9+N9+O9+P9+Q9+R9+S9+T9</f>
        <v>0</v>
      </c>
      <c r="E9" s="112">
        <f>D9*100/C9</f>
        <v>0</v>
      </c>
      <c r="F9" s="113" t="s">
        <v>89</v>
      </c>
      <c r="G9" s="113"/>
      <c r="H9" s="113"/>
      <c r="I9" s="98">
        <v>0</v>
      </c>
      <c r="J9" s="72"/>
      <c r="K9" s="14"/>
    </row>
    <row r="10" spans="1:20" ht="85.5" customHeight="1" x14ac:dyDescent="0.35">
      <c r="A10" s="109" t="s">
        <v>127</v>
      </c>
      <c r="B10" s="110" t="s">
        <v>40</v>
      </c>
      <c r="C10" s="110">
        <v>50</v>
      </c>
      <c r="D10" s="111">
        <f t="shared" ref="D10:D11" si="0">I10+J10+K10+L10+M10+N10+O10+P10+Q10+R10+S10+T10</f>
        <v>0</v>
      </c>
      <c r="E10" s="112">
        <f>D10*100/C10</f>
        <v>0</v>
      </c>
      <c r="F10" s="114" t="s">
        <v>90</v>
      </c>
      <c r="G10" s="114"/>
      <c r="H10" s="113"/>
      <c r="I10" s="98">
        <v>0</v>
      </c>
      <c r="J10" s="70"/>
      <c r="K10" s="14"/>
    </row>
    <row r="11" spans="1:20" ht="47.25" customHeight="1" x14ac:dyDescent="0.35">
      <c r="A11" s="109" t="s">
        <v>128</v>
      </c>
      <c r="B11" s="110" t="s">
        <v>40</v>
      </c>
      <c r="C11" s="110">
        <v>40</v>
      </c>
      <c r="D11" s="111">
        <f t="shared" si="0"/>
        <v>0</v>
      </c>
      <c r="E11" s="112">
        <f>D11*100/C11</f>
        <v>0</v>
      </c>
      <c r="F11" s="113" t="s">
        <v>91</v>
      </c>
      <c r="G11" s="113"/>
      <c r="H11" s="113"/>
      <c r="I11" s="98">
        <v>0</v>
      </c>
      <c r="J11" s="14"/>
      <c r="K11" s="14"/>
    </row>
    <row r="12" spans="1:20" ht="43.5" customHeight="1" x14ac:dyDescent="0.35">
      <c r="A12" s="105" t="s">
        <v>81</v>
      </c>
      <c r="B12" s="149" t="s">
        <v>40</v>
      </c>
      <c r="C12" s="150">
        <f>SUM(C13,C14)</f>
        <v>1120</v>
      </c>
      <c r="D12" s="151">
        <f>SUM(D13:D14)</f>
        <v>214</v>
      </c>
      <c r="E12" s="152">
        <f>(D12*100)/C12</f>
        <v>19.107142857142858</v>
      </c>
      <c r="F12" s="153" t="s">
        <v>129</v>
      </c>
      <c r="G12" s="144"/>
      <c r="H12" s="144"/>
      <c r="I12" s="98"/>
    </row>
    <row r="13" spans="1:20" ht="64.5" customHeight="1" x14ac:dyDescent="0.35">
      <c r="A13" s="109" t="s">
        <v>111</v>
      </c>
      <c r="B13" s="110" t="s">
        <v>40</v>
      </c>
      <c r="C13" s="110">
        <v>970</v>
      </c>
      <c r="D13" s="133">
        <v>180</v>
      </c>
      <c r="E13" s="112">
        <f>(D13*100)/C13</f>
        <v>18.556701030927837</v>
      </c>
      <c r="F13" s="122"/>
      <c r="G13" s="122"/>
      <c r="H13" s="122"/>
      <c r="I13" s="98">
        <v>90</v>
      </c>
    </row>
    <row r="14" spans="1:20" ht="46.5" customHeight="1" x14ac:dyDescent="0.35">
      <c r="A14" s="109" t="s">
        <v>82</v>
      </c>
      <c r="B14" s="110" t="s">
        <v>40</v>
      </c>
      <c r="C14" s="110">
        <v>150</v>
      </c>
      <c r="D14" s="133">
        <v>34</v>
      </c>
      <c r="E14" s="112">
        <f>(D14*100)/C14</f>
        <v>22.666666666666668</v>
      </c>
      <c r="F14" s="114" t="s">
        <v>129</v>
      </c>
      <c r="G14" s="114"/>
      <c r="H14" s="113"/>
      <c r="I14" s="98">
        <v>14</v>
      </c>
    </row>
    <row r="15" spans="1:20" ht="66" customHeight="1" x14ac:dyDescent="0.35">
      <c r="A15" s="121" t="s">
        <v>83</v>
      </c>
      <c r="B15" s="122" t="s">
        <v>40</v>
      </c>
      <c r="C15" s="122"/>
      <c r="D15" s="122"/>
      <c r="E15" s="122"/>
      <c r="F15" s="122"/>
      <c r="G15" s="122"/>
      <c r="H15" s="122"/>
      <c r="I15" s="140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</row>
    <row r="16" spans="1:20" ht="44.25" customHeight="1" x14ac:dyDescent="0.35">
      <c r="A16" s="105" t="s">
        <v>84</v>
      </c>
      <c r="B16" s="148" t="s">
        <v>40</v>
      </c>
      <c r="C16" s="148">
        <f>SUM(C17:C18)</f>
        <v>30</v>
      </c>
      <c r="D16" s="148">
        <f>SUM(D17:D18)</f>
        <v>0</v>
      </c>
      <c r="E16" s="146">
        <f>(D16*100)/C16</f>
        <v>0</v>
      </c>
      <c r="F16" s="147" t="s">
        <v>109</v>
      </c>
      <c r="G16" s="147"/>
      <c r="H16" s="147"/>
      <c r="I16" s="140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</row>
    <row r="17" spans="1:20" ht="45.75" customHeight="1" x14ac:dyDescent="0.35">
      <c r="A17" s="109" t="s">
        <v>85</v>
      </c>
      <c r="B17" s="110" t="s">
        <v>40</v>
      </c>
      <c r="C17" s="110">
        <v>20</v>
      </c>
      <c r="D17" s="136">
        <f>I17+J17+K17+L17+M17+N17+O17+P17+Q17+R17+S17+T17</f>
        <v>0</v>
      </c>
      <c r="E17" s="112">
        <f t="shared" ref="E17:E18" si="1">(D17*100)/C17</f>
        <v>0</v>
      </c>
      <c r="F17" s="114" t="s">
        <v>95</v>
      </c>
      <c r="G17" s="131"/>
      <c r="H17" s="114"/>
      <c r="I17" s="98">
        <v>0</v>
      </c>
      <c r="J17" s="130"/>
    </row>
    <row r="18" spans="1:20" ht="48" customHeight="1" thickBot="1" x14ac:dyDescent="0.4">
      <c r="A18" s="109" t="s">
        <v>86</v>
      </c>
      <c r="B18" s="110" t="s">
        <v>40</v>
      </c>
      <c r="C18" s="110">
        <v>10</v>
      </c>
      <c r="D18" s="136">
        <f>I18+J18+K18+L18+M18+N18+O18+P18+Q18+R18+S18+T18</f>
        <v>0</v>
      </c>
      <c r="E18" s="112">
        <f t="shared" si="1"/>
        <v>0</v>
      </c>
      <c r="F18" s="114" t="s">
        <v>96</v>
      </c>
      <c r="G18" s="114"/>
      <c r="H18" s="114"/>
      <c r="I18" s="98">
        <v>0</v>
      </c>
    </row>
    <row r="19" spans="1:20" ht="93.75" x14ac:dyDescent="0.35">
      <c r="A19" s="99" t="s">
        <v>2</v>
      </c>
      <c r="B19" s="100" t="s">
        <v>3</v>
      </c>
      <c r="C19" s="101" t="s">
        <v>4</v>
      </c>
      <c r="D19" s="102" t="str">
        <f>D3</f>
        <v>ผลการปฏิบัติงานสะสม พ.ย. ๖๕</v>
      </c>
      <c r="E19" s="102" t="s">
        <v>5</v>
      </c>
      <c r="F19" s="102" t="s">
        <v>6</v>
      </c>
      <c r="G19" s="102" t="str">
        <f>G3</f>
        <v>ผลการเบิกจ่ายสะสม พ.ย. ๖๕</v>
      </c>
      <c r="H19" s="135" t="s">
        <v>7</v>
      </c>
      <c r="I19" s="138" t="s">
        <v>130</v>
      </c>
      <c r="J19" s="139"/>
    </row>
    <row r="20" spans="1:20" ht="23.25" customHeight="1" x14ac:dyDescent="0.35">
      <c r="A20" s="186" t="s">
        <v>87</v>
      </c>
      <c r="B20" s="186"/>
      <c r="C20" s="186"/>
      <c r="D20" s="186"/>
      <c r="E20" s="186"/>
      <c r="F20" s="186"/>
      <c r="G20" s="186"/>
      <c r="H20" s="186"/>
      <c r="I20" s="134">
        <v>243162</v>
      </c>
      <c r="J20" s="130">
        <v>24047</v>
      </c>
      <c r="K20" s="130">
        <v>243223</v>
      </c>
      <c r="L20" s="130">
        <v>243254</v>
      </c>
      <c r="M20" s="130">
        <v>243285</v>
      </c>
      <c r="N20" s="130">
        <v>243313</v>
      </c>
      <c r="O20" s="130">
        <v>243344</v>
      </c>
      <c r="P20" s="130">
        <v>243374</v>
      </c>
      <c r="Q20" s="130">
        <v>243405</v>
      </c>
      <c r="R20" s="130">
        <v>243435</v>
      </c>
      <c r="S20" s="130">
        <v>24320</v>
      </c>
      <c r="T20" s="130">
        <v>24351</v>
      </c>
    </row>
    <row r="21" spans="1:20" ht="84.75" customHeight="1" x14ac:dyDescent="0.35">
      <c r="A21" s="123" t="s">
        <v>131</v>
      </c>
      <c r="B21" s="110" t="s">
        <v>40</v>
      </c>
      <c r="C21" s="110">
        <v>144</v>
      </c>
      <c r="D21" s="110">
        <v>149</v>
      </c>
      <c r="E21" s="115">
        <f>(D21*100)/C21</f>
        <v>103.47222222222223</v>
      </c>
      <c r="F21" s="114" t="s">
        <v>97</v>
      </c>
      <c r="G21" s="114"/>
      <c r="H21" s="114"/>
      <c r="I21" s="98"/>
    </row>
    <row r="22" spans="1:20" x14ac:dyDescent="0.35">
      <c r="A22" s="187" t="s">
        <v>31</v>
      </c>
      <c r="B22" s="187"/>
      <c r="C22" s="187"/>
      <c r="D22" s="187"/>
      <c r="E22" s="187"/>
      <c r="F22" s="187"/>
      <c r="G22" s="187"/>
      <c r="H22" s="187"/>
      <c r="I22" s="140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</row>
    <row r="23" spans="1:20" x14ac:dyDescent="0.35">
      <c r="A23" s="187" t="s">
        <v>32</v>
      </c>
      <c r="B23" s="187"/>
      <c r="C23" s="187"/>
      <c r="D23" s="187"/>
      <c r="E23" s="187"/>
      <c r="F23" s="187"/>
      <c r="G23" s="187"/>
      <c r="H23" s="187"/>
      <c r="I23" s="140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</row>
    <row r="24" spans="1:20" x14ac:dyDescent="0.35">
      <c r="A24" s="188" t="s">
        <v>33</v>
      </c>
      <c r="B24" s="188"/>
      <c r="C24" s="188"/>
      <c r="D24" s="188"/>
      <c r="E24" s="188"/>
      <c r="F24" s="188"/>
      <c r="G24" s="188"/>
      <c r="H24" s="188"/>
      <c r="I24" s="140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</row>
    <row r="25" spans="1:20" x14ac:dyDescent="0.35">
      <c r="A25" s="185" t="s">
        <v>98</v>
      </c>
      <c r="B25" s="185"/>
      <c r="C25" s="185"/>
      <c r="D25" s="185"/>
      <c r="E25" s="185"/>
      <c r="F25" s="185"/>
      <c r="G25" s="185"/>
      <c r="H25" s="185"/>
      <c r="I25" s="140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</row>
    <row r="26" spans="1:20" ht="57" customHeight="1" x14ac:dyDescent="0.35">
      <c r="A26" s="155" t="s">
        <v>103</v>
      </c>
      <c r="B26" s="148" t="s">
        <v>40</v>
      </c>
      <c r="C26" s="148">
        <v>10</v>
      </c>
      <c r="D26" s="148">
        <f>SUM(D27:D28)</f>
        <v>0</v>
      </c>
      <c r="E26" s="146">
        <f>(D26*100)/C26</f>
        <v>0</v>
      </c>
      <c r="F26" s="148" t="s">
        <v>132</v>
      </c>
      <c r="G26" s="148"/>
      <c r="H26" s="147"/>
      <c r="I26" s="140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</row>
    <row r="27" spans="1:20" ht="45.75" customHeight="1" x14ac:dyDescent="0.35">
      <c r="A27" s="109" t="s">
        <v>99</v>
      </c>
      <c r="B27" s="110" t="s">
        <v>40</v>
      </c>
      <c r="C27" s="120">
        <v>10</v>
      </c>
      <c r="D27" s="120"/>
      <c r="E27" s="112">
        <f>(D27*100)/C27</f>
        <v>0</v>
      </c>
      <c r="F27" s="125" t="s">
        <v>132</v>
      </c>
      <c r="G27" s="125"/>
      <c r="H27" s="113"/>
      <c r="I27" s="98">
        <v>0</v>
      </c>
    </row>
    <row r="28" spans="1:20" ht="63.75" customHeight="1" x14ac:dyDescent="0.35">
      <c r="A28" s="109" t="s">
        <v>101</v>
      </c>
      <c r="B28" s="122" t="s">
        <v>100</v>
      </c>
      <c r="C28" s="142"/>
      <c r="D28" s="122"/>
      <c r="E28" s="119"/>
      <c r="F28" s="143"/>
      <c r="G28" s="143"/>
      <c r="H28" s="119"/>
      <c r="I28" s="140"/>
      <c r="J28" s="154"/>
      <c r="K28" s="141"/>
      <c r="L28" s="141"/>
      <c r="M28" s="141"/>
      <c r="N28" s="141"/>
      <c r="O28" s="141"/>
      <c r="P28" s="141"/>
      <c r="Q28" s="141"/>
      <c r="R28" s="141"/>
      <c r="S28" s="141"/>
      <c r="T28" s="141"/>
    </row>
    <row r="29" spans="1:20" ht="45.75" customHeight="1" x14ac:dyDescent="0.35">
      <c r="A29" s="109" t="s">
        <v>102</v>
      </c>
      <c r="B29" s="122" t="s">
        <v>40</v>
      </c>
      <c r="C29" s="122"/>
      <c r="D29" s="122"/>
      <c r="E29" s="119"/>
      <c r="F29" s="127"/>
      <c r="G29" s="128"/>
      <c r="H29" s="128"/>
      <c r="I29" s="140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</row>
    <row r="31" spans="1:20" ht="21" customHeight="1" x14ac:dyDescent="0.35">
      <c r="A31" s="191" t="s">
        <v>138</v>
      </c>
      <c r="B31" s="191"/>
      <c r="C31" s="191"/>
      <c r="D31" s="191"/>
      <c r="E31" s="191"/>
      <c r="F31" s="191"/>
      <c r="G31" s="191"/>
      <c r="H31" s="191"/>
    </row>
    <row r="32" spans="1:20" s="2" customFormat="1" x14ac:dyDescent="0.35">
      <c r="A32" s="191"/>
      <c r="B32" s="191"/>
      <c r="C32" s="191"/>
      <c r="D32" s="191"/>
      <c r="E32" s="191"/>
      <c r="F32" s="191"/>
      <c r="G32" s="191"/>
      <c r="H32" s="191"/>
      <c r="I32" s="1"/>
      <c r="J32" s="1"/>
      <c r="K32" s="1"/>
    </row>
    <row r="33" spans="1:11" s="2" customFormat="1" ht="21" customHeight="1" x14ac:dyDescent="0.35">
      <c r="A33" s="191" t="s">
        <v>135</v>
      </c>
      <c r="B33" s="191"/>
      <c r="C33" s="191"/>
      <c r="D33" s="191"/>
      <c r="E33" s="191"/>
      <c r="F33" s="191"/>
      <c r="G33" s="191"/>
      <c r="H33" s="191"/>
      <c r="I33" s="1"/>
      <c r="J33" s="1"/>
      <c r="K33" s="1"/>
    </row>
    <row r="34" spans="1:11" s="2" customFormat="1" x14ac:dyDescent="0.35">
      <c r="A34" s="191"/>
      <c r="B34" s="191"/>
      <c r="C34" s="191"/>
      <c r="D34" s="191"/>
      <c r="E34" s="191"/>
      <c r="F34" s="191"/>
      <c r="G34" s="191"/>
      <c r="H34" s="191"/>
      <c r="I34" s="1"/>
      <c r="J34" s="1"/>
      <c r="K34" s="1"/>
    </row>
    <row r="35" spans="1:11" s="2" customFormat="1" ht="21" customHeight="1" x14ac:dyDescent="0.35">
      <c r="A35" s="191" t="s">
        <v>136</v>
      </c>
      <c r="B35" s="191"/>
      <c r="C35" s="191"/>
      <c r="D35" s="191"/>
      <c r="E35" s="191"/>
      <c r="F35" s="191"/>
      <c r="G35" s="191"/>
      <c r="H35" s="191"/>
      <c r="I35" s="1"/>
      <c r="J35" s="1"/>
      <c r="K35" s="1"/>
    </row>
    <row r="36" spans="1:11" s="2" customFormat="1" x14ac:dyDescent="0.35">
      <c r="A36" s="191"/>
      <c r="B36" s="191"/>
      <c r="C36" s="191"/>
      <c r="D36" s="191"/>
      <c r="E36" s="191"/>
      <c r="F36" s="191"/>
      <c r="G36" s="191"/>
      <c r="H36" s="191"/>
      <c r="I36" s="1"/>
      <c r="J36" s="1"/>
      <c r="K36" s="1"/>
    </row>
    <row r="37" spans="1:11" x14ac:dyDescent="0.35">
      <c r="A37" s="191" t="s">
        <v>137</v>
      </c>
      <c r="B37" s="191"/>
      <c r="C37" s="191"/>
      <c r="D37" s="191"/>
      <c r="E37" s="191"/>
      <c r="F37" s="191"/>
      <c r="G37" s="191"/>
      <c r="H37" s="191"/>
    </row>
    <row r="38" spans="1:11" x14ac:dyDescent="0.35">
      <c r="A38" s="191"/>
      <c r="B38" s="191"/>
      <c r="C38" s="191"/>
      <c r="D38" s="191"/>
      <c r="E38" s="191"/>
      <c r="F38" s="191"/>
      <c r="G38" s="191"/>
      <c r="H38" s="191"/>
    </row>
    <row r="39" spans="1:11" x14ac:dyDescent="0.35">
      <c r="A39" s="190"/>
      <c r="B39" s="190"/>
      <c r="C39" s="190"/>
      <c r="D39" s="190"/>
      <c r="E39" s="190"/>
      <c r="F39" s="190"/>
      <c r="G39" s="190"/>
      <c r="H39" s="190"/>
    </row>
  </sheetData>
  <mergeCells count="16">
    <mergeCell ref="A39:H39"/>
    <mergeCell ref="A33:H34"/>
    <mergeCell ref="A35:H36"/>
    <mergeCell ref="A37:H38"/>
    <mergeCell ref="A31:H32"/>
    <mergeCell ref="A1:H1"/>
    <mergeCell ref="A2:H2"/>
    <mergeCell ref="A4:H4"/>
    <mergeCell ref="A5:H5"/>
    <mergeCell ref="A6:H6"/>
    <mergeCell ref="A25:H25"/>
    <mergeCell ref="A7:H7"/>
    <mergeCell ref="A20:H20"/>
    <mergeCell ref="A22:H22"/>
    <mergeCell ref="A23:H23"/>
    <mergeCell ref="A24:H24"/>
  </mergeCells>
  <pageMargins left="0" right="0" top="0" bottom="0" header="0.31496062992125984" footer="0"/>
  <pageSetup paperSize="9" fitToHeight="0" orientation="portrait" r:id="rId1"/>
  <ignoredErrors>
    <ignoredError sqref="D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view="pageLayout" topLeftCell="A10" zoomScaleNormal="95" workbookViewId="0">
      <selection activeCell="D14" sqref="D14"/>
    </sheetView>
  </sheetViews>
  <sheetFormatPr defaultRowHeight="21" x14ac:dyDescent="0.35"/>
  <cols>
    <col min="1" max="1" width="28.5" style="1" customWidth="1"/>
    <col min="2" max="2" width="7.75" style="2" customWidth="1"/>
    <col min="3" max="3" width="7.875" style="1" customWidth="1"/>
    <col min="4" max="4" width="11.5" style="1" customWidth="1"/>
    <col min="5" max="5" width="9.875" style="59" customWidth="1"/>
    <col min="6" max="6" width="9" style="59"/>
    <col min="7" max="7" width="9.125" style="59" customWidth="1"/>
    <col min="8" max="8" width="10.75" style="59" customWidth="1"/>
    <col min="9" max="16384" width="9" style="1"/>
  </cols>
  <sheetData>
    <row r="1" spans="1:11" x14ac:dyDescent="0.35">
      <c r="A1" s="189" t="s">
        <v>0</v>
      </c>
      <c r="B1" s="189"/>
      <c r="C1" s="189"/>
      <c r="D1" s="189"/>
      <c r="E1" s="189"/>
      <c r="F1" s="189"/>
      <c r="G1" s="189"/>
      <c r="H1" s="189"/>
      <c r="I1" s="98"/>
    </row>
    <row r="2" spans="1:11" ht="21.75" thickBot="1" x14ac:dyDescent="0.4">
      <c r="A2" s="189" t="s">
        <v>1</v>
      </c>
      <c r="B2" s="189"/>
      <c r="C2" s="189"/>
      <c r="D2" s="189"/>
      <c r="E2" s="189"/>
      <c r="F2" s="189"/>
      <c r="G2" s="189"/>
      <c r="H2" s="189"/>
      <c r="I2" s="98"/>
    </row>
    <row r="3" spans="1:11" ht="106.5" customHeight="1" x14ac:dyDescent="0.35">
      <c r="A3" s="99" t="s">
        <v>2</v>
      </c>
      <c r="B3" s="100" t="s">
        <v>3</v>
      </c>
      <c r="C3" s="101" t="s">
        <v>4</v>
      </c>
      <c r="D3" s="102" t="s">
        <v>123</v>
      </c>
      <c r="E3" s="101" t="s">
        <v>5</v>
      </c>
      <c r="F3" s="102" t="s">
        <v>6</v>
      </c>
      <c r="G3" s="102" t="s">
        <v>124</v>
      </c>
      <c r="H3" s="103" t="s">
        <v>7</v>
      </c>
      <c r="I3" s="104" t="s">
        <v>117</v>
      </c>
    </row>
    <row r="4" spans="1:11" x14ac:dyDescent="0.35">
      <c r="A4" s="187" t="s">
        <v>8</v>
      </c>
      <c r="B4" s="187"/>
      <c r="C4" s="187"/>
      <c r="D4" s="187"/>
      <c r="E4" s="187"/>
      <c r="F4" s="187"/>
      <c r="G4" s="187"/>
      <c r="H4" s="187"/>
      <c r="I4" s="98"/>
    </row>
    <row r="5" spans="1:11" x14ac:dyDescent="0.35">
      <c r="A5" s="187" t="s">
        <v>9</v>
      </c>
      <c r="B5" s="187"/>
      <c r="C5" s="187"/>
      <c r="D5" s="187"/>
      <c r="E5" s="187"/>
      <c r="F5" s="187"/>
      <c r="G5" s="187"/>
      <c r="H5" s="187"/>
      <c r="I5" s="98"/>
    </row>
    <row r="6" spans="1:11" x14ac:dyDescent="0.35">
      <c r="A6" s="186" t="s">
        <v>75</v>
      </c>
      <c r="B6" s="186"/>
      <c r="C6" s="186"/>
      <c r="D6" s="186"/>
      <c r="E6" s="186"/>
      <c r="F6" s="186"/>
      <c r="G6" s="186"/>
      <c r="H6" s="186"/>
      <c r="I6" s="98"/>
    </row>
    <row r="7" spans="1:11" x14ac:dyDescent="0.35">
      <c r="A7" s="186" t="s">
        <v>76</v>
      </c>
      <c r="B7" s="186"/>
      <c r="C7" s="186"/>
      <c r="D7" s="186"/>
      <c r="E7" s="186"/>
      <c r="F7" s="186"/>
      <c r="G7" s="186"/>
      <c r="H7" s="186"/>
      <c r="I7" s="98"/>
      <c r="J7" s="14"/>
      <c r="K7" s="14"/>
    </row>
    <row r="8" spans="1:11" ht="42.75" customHeight="1" x14ac:dyDescent="0.35">
      <c r="A8" s="105" t="s">
        <v>77</v>
      </c>
      <c r="B8" s="106" t="s">
        <v>40</v>
      </c>
      <c r="C8" s="107">
        <f>SUM(C9:C11)</f>
        <v>1690</v>
      </c>
      <c r="D8" s="107">
        <f>SUM(D9:D11)</f>
        <v>1715</v>
      </c>
      <c r="E8" s="132">
        <f>D8*100/C8</f>
        <v>101.47928994082841</v>
      </c>
      <c r="F8" s="108" t="s">
        <v>107</v>
      </c>
      <c r="G8" s="108" t="s">
        <v>107</v>
      </c>
      <c r="H8" s="108">
        <v>100</v>
      </c>
      <c r="I8" s="98"/>
      <c r="J8" s="70"/>
      <c r="K8" s="14">
        <v>1</v>
      </c>
    </row>
    <row r="9" spans="1:11" ht="48" customHeight="1" x14ac:dyDescent="0.35">
      <c r="A9" s="109" t="s">
        <v>78</v>
      </c>
      <c r="B9" s="110" t="s">
        <v>40</v>
      </c>
      <c r="C9" s="111">
        <v>1600</v>
      </c>
      <c r="D9" s="111">
        <v>1614</v>
      </c>
      <c r="E9" s="112">
        <f>D9*100/C9</f>
        <v>100.875</v>
      </c>
      <c r="F9" s="113" t="s">
        <v>89</v>
      </c>
      <c r="G9" s="113" t="s">
        <v>89</v>
      </c>
      <c r="H9" s="113">
        <v>100</v>
      </c>
      <c r="I9" s="98">
        <v>368</v>
      </c>
      <c r="J9" s="72">
        <v>5700</v>
      </c>
      <c r="K9" s="14">
        <v>2</v>
      </c>
    </row>
    <row r="10" spans="1:11" ht="85.5" customHeight="1" x14ac:dyDescent="0.35">
      <c r="A10" s="109" t="s">
        <v>79</v>
      </c>
      <c r="B10" s="110" t="s">
        <v>40</v>
      </c>
      <c r="C10" s="110">
        <v>50</v>
      </c>
      <c r="D10" s="110">
        <v>50</v>
      </c>
      <c r="E10" s="114">
        <v>100</v>
      </c>
      <c r="F10" s="114" t="s">
        <v>90</v>
      </c>
      <c r="G10" s="114" t="s">
        <v>90</v>
      </c>
      <c r="H10" s="114">
        <v>100</v>
      </c>
      <c r="I10" s="98"/>
      <c r="J10" s="70"/>
      <c r="K10" s="14">
        <f>SUM(K8:K9)</f>
        <v>3</v>
      </c>
    </row>
    <row r="11" spans="1:11" ht="47.25" customHeight="1" x14ac:dyDescent="0.35">
      <c r="A11" s="109" t="s">
        <v>80</v>
      </c>
      <c r="B11" s="110" t="s">
        <v>40</v>
      </c>
      <c r="C11" s="110">
        <v>40</v>
      </c>
      <c r="D11" s="110">
        <v>51</v>
      </c>
      <c r="E11" s="115">
        <v>127.5</v>
      </c>
      <c r="F11" s="113" t="s">
        <v>91</v>
      </c>
      <c r="G11" s="113" t="s">
        <v>91</v>
      </c>
      <c r="H11" s="113">
        <v>100</v>
      </c>
      <c r="I11" s="98"/>
      <c r="J11" s="14"/>
      <c r="K11" s="14"/>
    </row>
    <row r="12" spans="1:11" ht="43.5" customHeight="1" x14ac:dyDescent="0.35">
      <c r="A12" s="105" t="s">
        <v>81</v>
      </c>
      <c r="B12" s="110" t="s">
        <v>40</v>
      </c>
      <c r="C12" s="116">
        <f>SUM(C13,C14)</f>
        <v>1120</v>
      </c>
      <c r="D12" s="106">
        <f>SUM(D13,D14)</f>
        <v>1136</v>
      </c>
      <c r="E12" s="117">
        <f>(D12*100)/C12</f>
        <v>101.42857142857143</v>
      </c>
      <c r="F12" s="118" t="s">
        <v>94</v>
      </c>
      <c r="G12" s="118" t="s">
        <v>94</v>
      </c>
      <c r="H12" s="118">
        <v>100</v>
      </c>
      <c r="I12" s="98"/>
    </row>
    <row r="13" spans="1:11" ht="64.5" customHeight="1" x14ac:dyDescent="0.35">
      <c r="A13" s="109" t="s">
        <v>111</v>
      </c>
      <c r="B13" s="110" t="s">
        <v>40</v>
      </c>
      <c r="C13" s="110">
        <v>970</v>
      </c>
      <c r="D13" s="110">
        <v>992</v>
      </c>
      <c r="E13" s="112">
        <f>(D13*100)/C13</f>
        <v>102.26804123711341</v>
      </c>
      <c r="F13" s="119" t="s">
        <v>44</v>
      </c>
      <c r="G13" s="119" t="s">
        <v>114</v>
      </c>
      <c r="H13" s="119" t="s">
        <v>114</v>
      </c>
      <c r="I13" s="98">
        <v>86</v>
      </c>
    </row>
    <row r="14" spans="1:11" ht="46.5" customHeight="1" x14ac:dyDescent="0.35">
      <c r="A14" s="109" t="s">
        <v>82</v>
      </c>
      <c r="B14" s="110" t="s">
        <v>40</v>
      </c>
      <c r="C14" s="110">
        <v>150</v>
      </c>
      <c r="D14" s="120">
        <v>144</v>
      </c>
      <c r="E14" s="112">
        <f>(D14*100)/C14</f>
        <v>96</v>
      </c>
      <c r="F14" s="114" t="s">
        <v>94</v>
      </c>
      <c r="G14" s="114" t="s">
        <v>94</v>
      </c>
      <c r="H14" s="113">
        <v>100</v>
      </c>
      <c r="I14" s="98">
        <v>20</v>
      </c>
      <c r="J14" s="1">
        <v>1800</v>
      </c>
      <c r="K14" s="1" t="s">
        <v>116</v>
      </c>
    </row>
    <row r="15" spans="1:11" ht="66" customHeight="1" x14ac:dyDescent="0.35">
      <c r="A15" s="121" t="s">
        <v>83</v>
      </c>
      <c r="B15" s="122" t="s">
        <v>40</v>
      </c>
      <c r="C15" s="122"/>
      <c r="D15" s="122"/>
      <c r="E15" s="119"/>
      <c r="F15" s="119"/>
      <c r="G15" s="119"/>
      <c r="H15" s="119"/>
      <c r="I15" s="98"/>
    </row>
    <row r="16" spans="1:11" ht="44.25" customHeight="1" x14ac:dyDescent="0.35">
      <c r="A16" s="105" t="s">
        <v>84</v>
      </c>
      <c r="B16" s="106" t="s">
        <v>40</v>
      </c>
      <c r="C16" s="106">
        <v>30</v>
      </c>
      <c r="D16" s="106">
        <v>30</v>
      </c>
      <c r="E16" s="118">
        <v>100</v>
      </c>
      <c r="F16" s="118" t="s">
        <v>109</v>
      </c>
      <c r="G16" s="118" t="s">
        <v>109</v>
      </c>
      <c r="H16" s="118">
        <v>100</v>
      </c>
      <c r="I16" s="98"/>
    </row>
    <row r="17" spans="1:11" ht="45.75" customHeight="1" x14ac:dyDescent="0.35">
      <c r="A17" s="109" t="s">
        <v>85</v>
      </c>
      <c r="B17" s="110" t="s">
        <v>40</v>
      </c>
      <c r="C17" s="110">
        <v>20</v>
      </c>
      <c r="D17" s="110">
        <v>20</v>
      </c>
      <c r="E17" s="114">
        <v>100</v>
      </c>
      <c r="F17" s="114" t="s">
        <v>95</v>
      </c>
      <c r="G17" s="131" t="s">
        <v>95</v>
      </c>
      <c r="H17" s="114">
        <v>100</v>
      </c>
      <c r="I17" s="98"/>
      <c r="J17" s="130">
        <v>23924</v>
      </c>
    </row>
    <row r="18" spans="1:11" ht="48" customHeight="1" thickBot="1" x14ac:dyDescent="0.4">
      <c r="A18" s="109" t="s">
        <v>86</v>
      </c>
      <c r="B18" s="110" t="s">
        <v>40</v>
      </c>
      <c r="C18" s="110">
        <v>10</v>
      </c>
      <c r="D18" s="110">
        <v>10</v>
      </c>
      <c r="E18" s="114">
        <v>100</v>
      </c>
      <c r="F18" s="114" t="s">
        <v>96</v>
      </c>
      <c r="G18" s="114" t="s">
        <v>96</v>
      </c>
      <c r="H18" s="114">
        <v>100</v>
      </c>
      <c r="I18" s="98"/>
    </row>
    <row r="19" spans="1:11" ht="101.25" x14ac:dyDescent="0.35">
      <c r="A19" s="99" t="s">
        <v>2</v>
      </c>
      <c r="B19" s="100" t="s">
        <v>3</v>
      </c>
      <c r="C19" s="101" t="s">
        <v>4</v>
      </c>
      <c r="D19" s="102" t="s">
        <v>123</v>
      </c>
      <c r="E19" s="101" t="s">
        <v>5</v>
      </c>
      <c r="F19" s="102" t="s">
        <v>6</v>
      </c>
      <c r="G19" s="102" t="s">
        <v>124</v>
      </c>
      <c r="H19" s="103" t="s">
        <v>7</v>
      </c>
      <c r="I19" s="98"/>
    </row>
    <row r="20" spans="1:11" ht="23.25" customHeight="1" x14ac:dyDescent="0.35">
      <c r="A20" s="186" t="s">
        <v>87</v>
      </c>
      <c r="B20" s="186"/>
      <c r="C20" s="186"/>
      <c r="D20" s="186"/>
      <c r="E20" s="186"/>
      <c r="F20" s="186"/>
      <c r="G20" s="186"/>
      <c r="H20" s="186"/>
      <c r="I20" s="98"/>
    </row>
    <row r="21" spans="1:11" ht="84.75" customHeight="1" x14ac:dyDescent="0.35">
      <c r="A21" s="123" t="s">
        <v>88</v>
      </c>
      <c r="B21" s="110" t="s">
        <v>40</v>
      </c>
      <c r="C21" s="110">
        <v>144</v>
      </c>
      <c r="D21" s="110">
        <v>282</v>
      </c>
      <c r="E21" s="114">
        <v>195.83</v>
      </c>
      <c r="F21" s="114" t="s">
        <v>97</v>
      </c>
      <c r="G21" s="114" t="s">
        <v>97</v>
      </c>
      <c r="H21" s="114">
        <v>100</v>
      </c>
      <c r="I21" s="98"/>
    </row>
    <row r="22" spans="1:11" x14ac:dyDescent="0.35">
      <c r="A22" s="187" t="s">
        <v>31</v>
      </c>
      <c r="B22" s="187"/>
      <c r="C22" s="187"/>
      <c r="D22" s="187"/>
      <c r="E22" s="187"/>
      <c r="F22" s="187"/>
      <c r="G22" s="187"/>
      <c r="H22" s="187"/>
      <c r="I22" s="98"/>
    </row>
    <row r="23" spans="1:11" x14ac:dyDescent="0.35">
      <c r="A23" s="187" t="s">
        <v>32</v>
      </c>
      <c r="B23" s="187"/>
      <c r="C23" s="187"/>
      <c r="D23" s="187"/>
      <c r="E23" s="187"/>
      <c r="F23" s="187"/>
      <c r="G23" s="187"/>
      <c r="H23" s="187"/>
      <c r="I23" s="98"/>
    </row>
    <row r="24" spans="1:11" x14ac:dyDescent="0.35">
      <c r="A24" s="188" t="s">
        <v>33</v>
      </c>
      <c r="B24" s="188"/>
      <c r="C24" s="188"/>
      <c r="D24" s="188"/>
      <c r="E24" s="188"/>
      <c r="F24" s="188"/>
      <c r="G24" s="188"/>
      <c r="H24" s="188"/>
      <c r="I24" s="98"/>
    </row>
    <row r="25" spans="1:11" x14ac:dyDescent="0.35">
      <c r="A25" s="185" t="s">
        <v>98</v>
      </c>
      <c r="B25" s="185"/>
      <c r="C25" s="185"/>
      <c r="D25" s="185"/>
      <c r="E25" s="185"/>
      <c r="F25" s="185"/>
      <c r="G25" s="185"/>
      <c r="H25" s="185"/>
      <c r="I25" s="98"/>
    </row>
    <row r="26" spans="1:11" ht="57" customHeight="1" x14ac:dyDescent="0.35">
      <c r="A26" s="124" t="s">
        <v>103</v>
      </c>
      <c r="B26" s="106" t="s">
        <v>40</v>
      </c>
      <c r="C26" s="106">
        <v>20</v>
      </c>
      <c r="D26" s="106">
        <v>20</v>
      </c>
      <c r="E26" s="117">
        <v>100</v>
      </c>
      <c r="F26" s="106" t="s">
        <v>106</v>
      </c>
      <c r="G26" s="106" t="s">
        <v>106</v>
      </c>
      <c r="H26" s="118">
        <v>100</v>
      </c>
      <c r="I26" s="98"/>
    </row>
    <row r="27" spans="1:11" ht="45.75" customHeight="1" x14ac:dyDescent="0.35">
      <c r="A27" s="109" t="s">
        <v>99</v>
      </c>
      <c r="B27" s="110" t="s">
        <v>40</v>
      </c>
      <c r="C27" s="120">
        <v>10</v>
      </c>
      <c r="D27" s="120">
        <v>10</v>
      </c>
      <c r="E27" s="113">
        <v>100</v>
      </c>
      <c r="F27" s="125" t="s">
        <v>104</v>
      </c>
      <c r="G27" s="125" t="s">
        <v>104</v>
      </c>
      <c r="H27" s="113">
        <v>100</v>
      </c>
      <c r="I27" s="98"/>
    </row>
    <row r="28" spans="1:11" ht="63.75" customHeight="1" x14ac:dyDescent="0.35">
      <c r="A28" s="109" t="s">
        <v>101</v>
      </c>
      <c r="B28" s="110" t="s">
        <v>100</v>
      </c>
      <c r="C28" s="126" t="s">
        <v>115</v>
      </c>
      <c r="D28" s="120">
        <v>10</v>
      </c>
      <c r="E28" s="113">
        <v>100</v>
      </c>
      <c r="F28" s="125" t="s">
        <v>105</v>
      </c>
      <c r="G28" s="125" t="s">
        <v>105</v>
      </c>
      <c r="H28" s="113">
        <v>100</v>
      </c>
      <c r="I28" s="98"/>
      <c r="J28" s="130">
        <v>23955</v>
      </c>
    </row>
    <row r="29" spans="1:11" ht="45.75" customHeight="1" x14ac:dyDescent="0.35">
      <c r="A29" s="109" t="s">
        <v>102</v>
      </c>
      <c r="B29" s="122" t="s">
        <v>40</v>
      </c>
      <c r="C29" s="122"/>
      <c r="D29" s="122"/>
      <c r="E29" s="119"/>
      <c r="F29" s="127"/>
      <c r="G29" s="128"/>
      <c r="H29" s="128"/>
      <c r="I29" s="98"/>
    </row>
    <row r="31" spans="1:11" ht="21" customHeight="1" x14ac:dyDescent="0.35">
      <c r="A31" s="191" t="s">
        <v>125</v>
      </c>
      <c r="B31" s="191"/>
      <c r="C31" s="191"/>
      <c r="D31" s="191"/>
      <c r="E31" s="191"/>
      <c r="F31" s="191"/>
      <c r="G31" s="191"/>
      <c r="H31" s="191"/>
    </row>
    <row r="32" spans="1:11" s="2" customFormat="1" x14ac:dyDescent="0.35">
      <c r="A32" s="191"/>
      <c r="B32" s="191"/>
      <c r="C32" s="191"/>
      <c r="D32" s="191"/>
      <c r="E32" s="191"/>
      <c r="F32" s="191"/>
      <c r="G32" s="191"/>
      <c r="H32" s="191"/>
      <c r="I32" s="1"/>
      <c r="J32" s="1"/>
      <c r="K32" s="1"/>
    </row>
    <row r="33" spans="1:11" s="2" customFormat="1" x14ac:dyDescent="0.35">
      <c r="A33" s="191" t="s">
        <v>118</v>
      </c>
      <c r="B33" s="191"/>
      <c r="C33" s="191"/>
      <c r="D33" s="191"/>
      <c r="E33" s="191"/>
      <c r="F33" s="191"/>
      <c r="G33" s="191"/>
      <c r="H33" s="191"/>
      <c r="I33" s="1"/>
      <c r="J33" s="1"/>
      <c r="K33" s="1"/>
    </row>
    <row r="34" spans="1:11" s="2" customFormat="1" x14ac:dyDescent="0.35">
      <c r="A34" s="190" t="s">
        <v>119</v>
      </c>
      <c r="B34" s="190"/>
      <c r="C34" s="190"/>
      <c r="D34" s="190"/>
      <c r="E34" s="190"/>
      <c r="F34" s="190"/>
      <c r="G34" s="190"/>
      <c r="H34" s="190"/>
      <c r="I34" s="1"/>
      <c r="J34" s="1"/>
      <c r="K34" s="1"/>
    </row>
    <row r="35" spans="1:11" x14ac:dyDescent="0.35">
      <c r="A35" s="190" t="s">
        <v>120</v>
      </c>
      <c r="B35" s="190"/>
      <c r="C35" s="190"/>
      <c r="D35" s="190"/>
      <c r="E35" s="190"/>
      <c r="F35" s="190"/>
      <c r="G35" s="190"/>
      <c r="H35" s="190"/>
    </row>
    <row r="36" spans="1:11" x14ac:dyDescent="0.35">
      <c r="A36" s="190" t="s">
        <v>121</v>
      </c>
      <c r="B36" s="190"/>
      <c r="C36" s="190"/>
      <c r="D36" s="190"/>
      <c r="E36" s="190"/>
      <c r="F36" s="190"/>
      <c r="G36" s="190"/>
      <c r="H36" s="190"/>
    </row>
    <row r="37" spans="1:11" x14ac:dyDescent="0.35">
      <c r="A37" s="190" t="s">
        <v>122</v>
      </c>
      <c r="B37" s="190"/>
      <c r="C37" s="190"/>
      <c r="D37" s="190"/>
      <c r="E37" s="190"/>
      <c r="F37" s="190"/>
      <c r="G37" s="190"/>
      <c r="H37" s="190"/>
    </row>
  </sheetData>
  <mergeCells count="17">
    <mergeCell ref="A31:H32"/>
    <mergeCell ref="A1:H1"/>
    <mergeCell ref="A2:H2"/>
    <mergeCell ref="A4:H4"/>
    <mergeCell ref="A5:H5"/>
    <mergeCell ref="A6:H6"/>
    <mergeCell ref="A7:H7"/>
    <mergeCell ref="A20:H20"/>
    <mergeCell ref="A22:H22"/>
    <mergeCell ref="A23:H23"/>
    <mergeCell ref="A24:H24"/>
    <mergeCell ref="A25:H25"/>
    <mergeCell ref="A33:H33"/>
    <mergeCell ref="A34:H34"/>
    <mergeCell ref="A35:H35"/>
    <mergeCell ref="A36:H36"/>
    <mergeCell ref="A37:H37"/>
  </mergeCells>
  <pageMargins left="0" right="0" top="0" bottom="0" header="0.31496062992125984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ในประเทศ</vt:lpstr>
      <vt:lpstr>แนะแนว</vt:lpstr>
      <vt:lpstr>ปีงบ 66</vt:lpstr>
      <vt:lpstr>ส.ค.65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Acer</cp:lastModifiedBy>
  <cp:lastPrinted>2022-12-16T01:46:36Z</cp:lastPrinted>
  <dcterms:created xsi:type="dcterms:W3CDTF">2022-01-18T06:46:10Z</dcterms:created>
  <dcterms:modified xsi:type="dcterms:W3CDTF">2022-12-16T01:46:49Z</dcterms:modified>
</cp:coreProperties>
</file>