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55" windowWidth="19440" windowHeight="7815"/>
  </bookViews>
  <sheets>
    <sheet name="แผนปฏิบัติปี59 " sheetId="17" r:id="rId1"/>
  </sheets>
  <definedNames>
    <definedName name="_xlnm.Print_Area" localSheetId="0">'แผนปฏิบัติปี59 '!#REF!</definedName>
  </definedNames>
  <calcPr calcId="144525"/>
</workbook>
</file>

<file path=xl/calcChain.xml><?xml version="1.0" encoding="utf-8"?>
<calcChain xmlns="http://schemas.openxmlformats.org/spreadsheetml/2006/main">
  <c r="Q56" i="17" l="1"/>
  <c r="O56" i="17"/>
  <c r="U52" i="17"/>
  <c r="Q52" i="17"/>
  <c r="M52" i="17"/>
  <c r="I52" i="17"/>
  <c r="V52" i="17" s="1"/>
  <c r="U100" i="17"/>
  <c r="Q100" i="17"/>
  <c r="M100" i="17"/>
  <c r="I100" i="17"/>
  <c r="U99" i="17"/>
  <c r="Q99" i="17"/>
  <c r="M99" i="17"/>
  <c r="I99" i="17"/>
  <c r="U98" i="17"/>
  <c r="Q98" i="17"/>
  <c r="M98" i="17"/>
  <c r="I98" i="17"/>
  <c r="U96" i="17"/>
  <c r="Q96" i="17"/>
  <c r="M96" i="17"/>
  <c r="I96" i="17"/>
  <c r="U95" i="17"/>
  <c r="Q95" i="17"/>
  <c r="M95" i="17"/>
  <c r="I95" i="17"/>
  <c r="U94" i="17"/>
  <c r="Q94" i="17"/>
  <c r="M94" i="17"/>
  <c r="I94" i="17"/>
  <c r="U91" i="17"/>
  <c r="Q91" i="17"/>
  <c r="M91" i="17"/>
  <c r="I91" i="17"/>
  <c r="U90" i="17"/>
  <c r="Q90" i="17"/>
  <c r="M90" i="17"/>
  <c r="I90" i="17"/>
  <c r="U89" i="17"/>
  <c r="Q89" i="17"/>
  <c r="M89" i="17"/>
  <c r="I89" i="17"/>
  <c r="U88" i="17"/>
  <c r="Q88" i="17"/>
  <c r="M88" i="17"/>
  <c r="I88" i="17"/>
  <c r="U87" i="17"/>
  <c r="Q87" i="17"/>
  <c r="M87" i="17"/>
  <c r="I87" i="17"/>
  <c r="U86" i="17"/>
  <c r="Q86" i="17"/>
  <c r="M86" i="17"/>
  <c r="I86" i="17"/>
  <c r="U84" i="17"/>
  <c r="Q84" i="17"/>
  <c r="M84" i="17"/>
  <c r="I84" i="17"/>
  <c r="U83" i="17"/>
  <c r="Q83" i="17"/>
  <c r="M83" i="17"/>
  <c r="I83" i="17"/>
  <c r="U82" i="17"/>
  <c r="Q82" i="17"/>
  <c r="M82" i="17"/>
  <c r="I82" i="17"/>
  <c r="U81" i="17"/>
  <c r="Q81" i="17"/>
  <c r="M81" i="17"/>
  <c r="I81" i="17"/>
  <c r="T80" i="17"/>
  <c r="S80" i="17"/>
  <c r="R80" i="17"/>
  <c r="P80" i="17"/>
  <c r="O80" i="17"/>
  <c r="N80" i="17"/>
  <c r="L80" i="17"/>
  <c r="K80" i="17"/>
  <c r="J80" i="17"/>
  <c r="H80" i="17"/>
  <c r="G80" i="17"/>
  <c r="F80" i="17"/>
  <c r="U77" i="17"/>
  <c r="Q77" i="17"/>
  <c r="M77" i="17"/>
  <c r="I77" i="17"/>
  <c r="U76" i="17"/>
  <c r="Q76" i="17"/>
  <c r="M76" i="17"/>
  <c r="I76" i="17"/>
  <c r="U75" i="17"/>
  <c r="Q75" i="17"/>
  <c r="M75" i="17"/>
  <c r="I75" i="17"/>
  <c r="U74" i="17"/>
  <c r="Q74" i="17"/>
  <c r="M74" i="17"/>
  <c r="I74" i="17"/>
  <c r="T73" i="17"/>
  <c r="S73" i="17"/>
  <c r="R73" i="17"/>
  <c r="R70" i="17" s="1"/>
  <c r="P73" i="17"/>
  <c r="P70" i="17" s="1"/>
  <c r="O73" i="17"/>
  <c r="O70" i="17" s="1"/>
  <c r="N73" i="17"/>
  <c r="N70" i="17" s="1"/>
  <c r="L73" i="17"/>
  <c r="L70" i="17" s="1"/>
  <c r="K73" i="17"/>
  <c r="K70" i="17" s="1"/>
  <c r="I73" i="17"/>
  <c r="U72" i="17"/>
  <c r="Q72" i="17"/>
  <c r="M72" i="17"/>
  <c r="I72" i="17"/>
  <c r="U71" i="17"/>
  <c r="Q71" i="17"/>
  <c r="M71" i="17"/>
  <c r="I71" i="17"/>
  <c r="T70" i="17"/>
  <c r="J70" i="17"/>
  <c r="H70" i="17"/>
  <c r="G70" i="17"/>
  <c r="F70" i="17"/>
  <c r="U69" i="17"/>
  <c r="Q69" i="17"/>
  <c r="M69" i="17"/>
  <c r="I69" i="17"/>
  <c r="U68" i="17"/>
  <c r="Q68" i="17"/>
  <c r="M68" i="17"/>
  <c r="I68" i="17"/>
  <c r="U67" i="17"/>
  <c r="Q67" i="17"/>
  <c r="M67" i="17"/>
  <c r="I67" i="17"/>
  <c r="U66" i="17"/>
  <c r="Q66" i="17"/>
  <c r="M66" i="17"/>
  <c r="I66" i="17"/>
  <c r="U65" i="17"/>
  <c r="Q65" i="17"/>
  <c r="M65" i="17"/>
  <c r="I65" i="17"/>
  <c r="U64" i="17"/>
  <c r="Q64" i="17"/>
  <c r="M64" i="17"/>
  <c r="I64" i="17"/>
  <c r="T63" i="17"/>
  <c r="S63" i="17"/>
  <c r="R63" i="17"/>
  <c r="P63" i="17"/>
  <c r="O63" i="17"/>
  <c r="N63" i="17"/>
  <c r="L63" i="17"/>
  <c r="K63" i="17"/>
  <c r="J63" i="17"/>
  <c r="H63" i="17"/>
  <c r="G63" i="17"/>
  <c r="F63" i="17"/>
  <c r="U62" i="17"/>
  <c r="Q62" i="17"/>
  <c r="M62" i="17"/>
  <c r="I62" i="17"/>
  <c r="U61" i="17"/>
  <c r="Q61" i="17"/>
  <c r="M61" i="17"/>
  <c r="I61" i="17"/>
  <c r="U60" i="17"/>
  <c r="Q60" i="17"/>
  <c r="M60" i="17"/>
  <c r="I60" i="17"/>
  <c r="U59" i="17"/>
  <c r="O59" i="17"/>
  <c r="N59" i="17"/>
  <c r="L59" i="17"/>
  <c r="K59" i="17"/>
  <c r="I59" i="17"/>
  <c r="U58" i="17"/>
  <c r="Q58" i="17"/>
  <c r="M58" i="17"/>
  <c r="I58" i="17"/>
  <c r="U57" i="17"/>
  <c r="Q57" i="17"/>
  <c r="M57" i="17"/>
  <c r="I57" i="17"/>
  <c r="T56" i="17"/>
  <c r="S56" i="17"/>
  <c r="R56" i="17"/>
  <c r="P56" i="17"/>
  <c r="N56" i="17"/>
  <c r="L56" i="17"/>
  <c r="K56" i="17"/>
  <c r="J56" i="17"/>
  <c r="H56" i="17"/>
  <c r="G56" i="17"/>
  <c r="F56" i="17"/>
  <c r="U55" i="17"/>
  <c r="Q55" i="17"/>
  <c r="M55" i="17"/>
  <c r="I55" i="17"/>
  <c r="U54" i="17"/>
  <c r="Q54" i="17"/>
  <c r="M54" i="17"/>
  <c r="I54" i="17"/>
  <c r="U53" i="17"/>
  <c r="Q53" i="17"/>
  <c r="M53" i="17"/>
  <c r="I53" i="17"/>
  <c r="U51" i="17"/>
  <c r="Q51" i="17"/>
  <c r="M51" i="17"/>
  <c r="I51" i="17"/>
  <c r="U50" i="17"/>
  <c r="Q50" i="17"/>
  <c r="M50" i="17"/>
  <c r="I50" i="17"/>
  <c r="U49" i="17"/>
  <c r="Q49" i="17"/>
  <c r="M49" i="17"/>
  <c r="I49" i="17"/>
  <c r="U45" i="17"/>
  <c r="Q45" i="17"/>
  <c r="M45" i="17"/>
  <c r="I45" i="17"/>
  <c r="U44" i="17"/>
  <c r="Q44" i="17"/>
  <c r="M44" i="17"/>
  <c r="I44" i="17"/>
  <c r="U43" i="17"/>
  <c r="Q43" i="17"/>
  <c r="M43" i="17"/>
  <c r="I43" i="17"/>
  <c r="U42" i="17"/>
  <c r="Q42" i="17"/>
  <c r="M42" i="17"/>
  <c r="I42" i="17"/>
  <c r="U41" i="17"/>
  <c r="Q41" i="17"/>
  <c r="M41" i="17"/>
  <c r="I41" i="17"/>
  <c r="U40" i="17"/>
  <c r="Q40" i="17"/>
  <c r="M40" i="17"/>
  <c r="I40" i="17"/>
  <c r="U39" i="17"/>
  <c r="Q39" i="17"/>
  <c r="M39" i="17"/>
  <c r="I39" i="17"/>
  <c r="U38" i="17"/>
  <c r="Q38" i="17"/>
  <c r="M38" i="17"/>
  <c r="I38" i="17"/>
  <c r="U36" i="17"/>
  <c r="Q36" i="17"/>
  <c r="M36" i="17"/>
  <c r="I36" i="17"/>
  <c r="U35" i="17"/>
  <c r="Q35" i="17"/>
  <c r="M35" i="17"/>
  <c r="I35" i="17"/>
  <c r="U34" i="17"/>
  <c r="Q34" i="17"/>
  <c r="M34" i="17"/>
  <c r="I34" i="17"/>
  <c r="U33" i="17"/>
  <c r="Q33" i="17"/>
  <c r="M33" i="17"/>
  <c r="I33" i="17"/>
  <c r="U32" i="17"/>
  <c r="Q32" i="17"/>
  <c r="M32" i="17"/>
  <c r="I32" i="17"/>
  <c r="U31" i="17"/>
  <c r="Q31" i="17"/>
  <c r="M31" i="17"/>
  <c r="I31" i="17"/>
  <c r="U30" i="17"/>
  <c r="Q30" i="17"/>
  <c r="M30" i="17"/>
  <c r="I30" i="17"/>
  <c r="U29" i="17"/>
  <c r="Q29" i="17"/>
  <c r="M29" i="17"/>
  <c r="I29" i="17"/>
  <c r="U28" i="17"/>
  <c r="Q28" i="17"/>
  <c r="M28" i="17"/>
  <c r="I28" i="17"/>
  <c r="U27" i="17"/>
  <c r="Q27" i="17"/>
  <c r="M27" i="17"/>
  <c r="I27" i="17"/>
  <c r="U26" i="17"/>
  <c r="Q26" i="17"/>
  <c r="M26" i="17"/>
  <c r="I26" i="17"/>
  <c r="U25" i="17"/>
  <c r="Q25" i="17"/>
  <c r="M25" i="17"/>
  <c r="I25" i="17"/>
  <c r="U24" i="17"/>
  <c r="Q24" i="17"/>
  <c r="M24" i="17"/>
  <c r="I24" i="17"/>
  <c r="W24" i="17" l="1"/>
  <c r="W25" i="17"/>
  <c r="W26" i="17"/>
  <c r="W27" i="17"/>
  <c r="W29" i="17"/>
  <c r="W30" i="17"/>
  <c r="W31" i="17"/>
  <c r="W32" i="17"/>
  <c r="W33" i="17"/>
  <c r="W34" i="17"/>
  <c r="W35" i="17"/>
  <c r="W36" i="17"/>
  <c r="W38" i="17"/>
  <c r="W39" i="17"/>
  <c r="W40" i="17"/>
  <c r="V49" i="17"/>
  <c r="V50" i="17"/>
  <c r="V51" i="17"/>
  <c r="W58" i="17"/>
  <c r="M59" i="17"/>
  <c r="V59" i="17" s="1"/>
  <c r="Q59" i="17"/>
  <c r="V64" i="17"/>
  <c r="V65" i="17"/>
  <c r="W69" i="17"/>
  <c r="I70" i="17"/>
  <c r="V74" i="17"/>
  <c r="W75" i="17"/>
  <c r="W76" i="17"/>
  <c r="W77" i="17"/>
  <c r="I80" i="17"/>
  <c r="V80" i="17" s="1"/>
  <c r="Q80" i="17"/>
  <c r="W81" i="17"/>
  <c r="W82" i="17"/>
  <c r="W83" i="17"/>
  <c r="W84" i="17"/>
  <c r="W86" i="17"/>
  <c r="W87" i="17"/>
  <c r="W88" i="17"/>
  <c r="W89" i="17"/>
  <c r="W90" i="17"/>
  <c r="W91" i="17"/>
  <c r="W94" i="17"/>
  <c r="W95" i="17"/>
  <c r="W96" i="17"/>
  <c r="W98" i="17"/>
  <c r="W99" i="17"/>
  <c r="W100" i="17"/>
  <c r="W28" i="17"/>
  <c r="M56" i="17"/>
  <c r="U56" i="17"/>
  <c r="V57" i="17"/>
  <c r="V62" i="17"/>
  <c r="W66" i="17"/>
  <c r="V72" i="17"/>
  <c r="W57" i="17"/>
  <c r="W62" i="17"/>
  <c r="W65" i="17"/>
  <c r="W72" i="17"/>
  <c r="V40" i="17"/>
  <c r="W41" i="17"/>
  <c r="W42" i="17"/>
  <c r="W43" i="17"/>
  <c r="W44" i="17"/>
  <c r="W45" i="17"/>
  <c r="W49" i="17"/>
  <c r="W50" i="17"/>
  <c r="W51" i="17"/>
  <c r="W53" i="17"/>
  <c r="W54" i="17"/>
  <c r="W55" i="17"/>
  <c r="I56" i="17"/>
  <c r="V56" i="17" s="1"/>
  <c r="V60" i="17"/>
  <c r="W60" i="17"/>
  <c r="W61" i="17"/>
  <c r="V67" i="17"/>
  <c r="W67" i="17"/>
  <c r="W71" i="17"/>
  <c r="W74" i="17"/>
  <c r="M80" i="17"/>
  <c r="U80" i="17"/>
  <c r="V27" i="17"/>
  <c r="V28" i="17"/>
  <c r="V42" i="17"/>
  <c r="V44" i="17"/>
  <c r="V45" i="17"/>
  <c r="V53" i="17"/>
  <c r="V54" i="17"/>
  <c r="I63" i="17"/>
  <c r="M63" i="17"/>
  <c r="Q63" i="17"/>
  <c r="U63" i="17"/>
  <c r="M73" i="17"/>
  <c r="V73" i="17" s="1"/>
  <c r="Q73" i="17"/>
  <c r="U73" i="17"/>
  <c r="S70" i="17"/>
  <c r="U70" i="17" s="1"/>
  <c r="V24" i="17"/>
  <c r="V25" i="17"/>
  <c r="V26" i="17"/>
  <c r="V29" i="17"/>
  <c r="V30" i="17"/>
  <c r="V31" i="17"/>
  <c r="V32" i="17"/>
  <c r="V33" i="17"/>
  <c r="V34" i="17"/>
  <c r="V35" i="17"/>
  <c r="V36" i="17"/>
  <c r="V38" i="17"/>
  <c r="V39" i="17"/>
  <c r="V41" i="17"/>
  <c r="V43" i="17"/>
  <c r="V55" i="17"/>
  <c r="V58" i="17"/>
  <c r="V61" i="17"/>
  <c r="V66" i="17"/>
  <c r="V68" i="17"/>
  <c r="V69" i="17"/>
  <c r="M70" i="17"/>
  <c r="V70" i="17" s="1"/>
  <c r="Q70" i="17"/>
  <c r="V71" i="17"/>
  <c r="V75" i="17"/>
  <c r="V76" i="17"/>
  <c r="V77" i="17"/>
  <c r="V81" i="17"/>
  <c r="V82" i="17"/>
  <c r="V83" i="17"/>
  <c r="V84" i="17"/>
  <c r="V86" i="17"/>
  <c r="V87" i="17"/>
  <c r="V88" i="17"/>
  <c r="V89" i="17"/>
  <c r="V90" i="17"/>
  <c r="V91" i="17"/>
  <c r="V94" i="17"/>
  <c r="V95" i="17"/>
  <c r="V96" i="17"/>
  <c r="V98" i="17"/>
  <c r="V99" i="17"/>
  <c r="V100" i="17"/>
  <c r="W56" i="17" l="1"/>
  <c r="W80" i="17"/>
  <c r="W59" i="17"/>
  <c r="W70" i="17"/>
  <c r="W73" i="17"/>
  <c r="W63" i="17"/>
  <c r="V63" i="17"/>
</calcChain>
</file>

<file path=xl/sharedStrings.xml><?xml version="1.0" encoding="utf-8"?>
<sst xmlns="http://schemas.openxmlformats.org/spreadsheetml/2006/main" count="466" uniqueCount="109">
  <si>
    <t>รวม</t>
  </si>
  <si>
    <t>-</t>
  </si>
  <si>
    <t>ที่</t>
  </si>
  <si>
    <t>งบประมาณ</t>
  </si>
  <si>
    <t>งบประมาณต้นสังกัด</t>
  </si>
  <si>
    <t>แผนปฏิบัติการด้านแรงงาน ประจำปีงบประมาณ พ.ศ.2559 จังหวัดชุมพร</t>
  </si>
  <si>
    <t>คน</t>
  </si>
  <si>
    <t>ลำดับ</t>
  </si>
  <si>
    <t>งาน/โครง/กิจกรรม</t>
  </si>
  <si>
    <t>หน่วยนับ</t>
  </si>
  <si>
    <t>ไตรมาสที่ 1</t>
  </si>
  <si>
    <t>ต.ค. 58</t>
  </si>
  <si>
    <t>ธ.ค.58</t>
  </si>
  <si>
    <t>พ.ย. 58</t>
  </si>
  <si>
    <t>ม.ค.59</t>
  </si>
  <si>
    <t>ก.พ.59</t>
  </si>
  <si>
    <t>มี.ค.59</t>
  </si>
  <si>
    <t>ไตรมาสที่ 2</t>
  </si>
  <si>
    <t>เม.ย.59</t>
  </si>
  <si>
    <t>พ.ค.59</t>
  </si>
  <si>
    <t>ไตรมาสที่ 3</t>
  </si>
  <si>
    <t>ไตรมาสที่ 4</t>
  </si>
  <si>
    <t>มิ.ย.59</t>
  </si>
  <si>
    <t>ก.ค.59</t>
  </si>
  <si>
    <t>ส.ค.59</t>
  </si>
  <si>
    <t>ก.ย.59</t>
  </si>
  <si>
    <t>ผลรวมเป้าหมาย/</t>
  </si>
  <si>
    <t>2.1 กิจกรรมให้บริการจัดหางาน ณ สำนักงาน*</t>
  </si>
  <si>
    <t>2.2 กิจกรรมให้บริการจัดหางานแก่ผู้ประกันตนกรณีว่างงาน*</t>
  </si>
  <si>
    <t>2.3 กิจกรรมมีงานทำนำชุมชนเข้มแข็ง*</t>
  </si>
  <si>
    <t>2.5 กิจกรรมนัดพบแรงงาน*</t>
  </si>
  <si>
    <t>2.8 กิจกรรมยกระดับคุณภาพบริการจัดหางานสู่ความเป็นเลิศ</t>
  </si>
  <si>
    <t>2.9 กิจกรรมอบรมแรงงานไทยเพื่อความมั่นคงในอาชีพ</t>
  </si>
  <si>
    <t>3.1 กิจกรรมจัดหางานพิเศษสำหรับผู้พ้นโทษ*</t>
  </si>
  <si>
    <t>3.2 กิจกรรมจัดหางานพิเศษสำหรับนักเรียน นักศึกษา*</t>
  </si>
  <si>
    <t>3.3 กิจกรรมจัดหางานให้คนพิการมีงานทำ*</t>
  </si>
  <si>
    <t>3.4 กิจกรรมส่งเสริมคนพิการทำงานในหน่วยงานภาครัฐ*</t>
  </si>
  <si>
    <t>กิจกรรมที่ 3 : การให้บริการแนะแนวอาชีพ</t>
  </si>
  <si>
    <t>1.1 แนะแนวอาชีพก่อนเข้าสู่ตลาดแรงงาน (*รวมเป็นเป้าหมายกิจกรรม)</t>
  </si>
  <si>
    <t xml:space="preserve">       - กิจกรรมแนะแนวอาชีพให้นักเรียน นักศึกษา*</t>
  </si>
  <si>
    <t xml:space="preserve">       - กิจกรรมแนะแนวอาชีพให้นักเรียน นักศึกษาในสถานศึกษา*</t>
  </si>
  <si>
    <t xml:space="preserve">       - กิจกรรมสร้างเครือข่ายการแนะแนวอาชีพ*</t>
  </si>
  <si>
    <t xml:space="preserve">       - กิจกรรมพัฒนาศักยภาพบุคลากรด้านการแนะแนวอาชีพอย่างยั่งยืนและเป็นระบบ</t>
  </si>
  <si>
    <t>1.2 แนะแนวอาชีพเพื่อการมีงานทำ (*รวมเป็นเป้าหมายกิจกรรม)</t>
  </si>
  <si>
    <t xml:space="preserve">       - กิจกรรมแนะแนวอาชีพผู้ประกันตนกรณีว่างงาน ประชาชนทั่วไป*</t>
  </si>
  <si>
    <t xml:space="preserve">       - กิจกรรมศูนย์ตรีเทพเพื่อการจ้างงานแบบครบวงจร*</t>
  </si>
  <si>
    <t xml:space="preserve">       - กิจกรรมส่งเสริมการประกอบอาชีพให้ทหารกองประจำการที่จะปลดเป็นทหารกองหนุน*</t>
  </si>
  <si>
    <t>1.3 แนะแนวอาชีพผู้ไม่อยู่ในระบบการจ้างงาน (*รวมเป็นเป้าหมายกิจกรรม)</t>
  </si>
  <si>
    <t xml:space="preserve">       - กิจกรรมเพิ่มอาชีพ เพิ่มรายได้*</t>
  </si>
  <si>
    <t xml:space="preserve">       - กิจกรรมส่งเสริมการรับงานไปทำที่บ้าน*</t>
  </si>
  <si>
    <t xml:space="preserve">       - กิจกรรมส่งเสริมการมีงานทำผู้สูงอายุ*</t>
  </si>
  <si>
    <t>กิจกรรมที่ 4 : การให้บริการข้อมูลข่าวสารตลาดแรงงาน</t>
  </si>
  <si>
    <t>2.1 นักเรียน นักศึกษา</t>
  </si>
  <si>
    <t>2.2 ทหารกองประจำการ</t>
  </si>
  <si>
    <t>2.3 โครงการจัดทำฐานข้อมูลแรงงานที่มีทักษะพิเศษ</t>
  </si>
  <si>
    <t>กิจกรรมที่ 1 : การให้บริการจัดหางานในประเทศ (ข้อ 1 - 4 รวมเป็นเป้าหมายกิจกรรม)</t>
  </si>
  <si>
    <t>แห่ง</t>
  </si>
  <si>
    <t>รุ่น/คน</t>
  </si>
  <si>
    <t>1/20</t>
  </si>
  <si>
    <t>1/10</t>
  </si>
  <si>
    <t xml:space="preserve">ยุทธศาสตร์การจัดสรรงบประมาณรายจ่ายประจำปีงบประมาณ พ.ศ.2559  ที่ 4 ยุทธศาสตร์การศึกษา สาธารณสุข คุณธรรม จริยธรรม และคุณภาพชีวิต </t>
  </si>
  <si>
    <t xml:space="preserve">แผนงาน เพิ่มประสิทธิภาพการบริหารจัดการและคุ้มครองแรงงาน     </t>
  </si>
  <si>
    <t>ผลผลิต/โครงการ ประชาชนทุกกลุ่มได้รับบริการส่งเสริมการมีงานทำ</t>
  </si>
  <si>
    <t>2. จำนวนผู้สุงอายุ คนพิการได้รีบการส่งเสริมการมีงานทำ</t>
  </si>
  <si>
    <t>3. จำนวนผู้ประสงค์ไปทำงานต่างประเทศได้รับการส่งเสริมการมีงานทำ</t>
  </si>
  <si>
    <t>4. จำนวนประชากรได้รับบริการข้อมูลข่าวสารตลาดแรงงาน</t>
  </si>
  <si>
    <t>1. จำนวนประชาชนได้รับบริการส่งเสริมการมีงานทำ</t>
  </si>
  <si>
    <t>ตัวชี้วัดผลผลิตเชิงปริมาณ :</t>
  </si>
  <si>
    <t>ตัวชี้วัดผลผลิตเชิงคุณภาพ :</t>
  </si>
  <si>
    <t>1. ร้อยละของประชาชนที่มารับบริการแนะแนวอาชีพนำข้อมูลไปใช้ประโยชน์ไม่ต่ำกว่า</t>
  </si>
  <si>
    <t>2. ร้อยละความพึงพอใจของประชาชนที่มารับบริการไม่ต่ำกว่าร้อยละ 80</t>
  </si>
  <si>
    <t>3. ร้อยละความพึงพอใจของผู้สูงอายุและคนพิการที่มารับบริการส่งเสริมการมีงานทำไม่ต่ำกว่า</t>
  </si>
  <si>
    <t>ร้อยละ 72</t>
  </si>
  <si>
    <t>4. ร้อยละความพึงพอใจของผู้ลงทะเบียนไปทำงานต่างประเทศที่มารับบริการไม่ต่ำกว่าร้อยละ 80</t>
  </si>
  <si>
    <t>5. ร้อยละของผู้ได้รับบริการนำข้อมูลข่าวสารตลาดแรงงานไปใช้ประโยชน์ไม่ต่ำกว่าร้อยละ 70</t>
  </si>
  <si>
    <t>งบประมาณรวมทั้งสิ้นผลผลิต                        บาท                                          ประชาชนได้รับประโยชน์                         คน</t>
  </si>
  <si>
    <t>แผนงาน : จัดการปัญหาแรงงานต่างด้าวและการค้ามนุษย์</t>
  </si>
  <si>
    <t>โครงการที่ 1 : ป้องกันปัญหาการค้ามนุษย์ด้านแรงงาน</t>
  </si>
  <si>
    <t>กิจกรรมที่ 1 การให้ความคุ้มครองคนหางานตามกฎหมายจัดหางานและคุ้มครองคนหางาน</t>
  </si>
  <si>
    <t>โครงการเผยแพร่ความรู้เพื่อป้องกันการหลอกลวงคนหางาน</t>
  </si>
  <si>
    <t>โครงการเครือข่ายชุมชนร่วมรณรงค์ป้องกันการหลอกลวงและลักลอบไปทำงานต่างประเทศ</t>
  </si>
  <si>
    <t>กิจกรรมที่ 2 : สนับสนุนการแก้ไขและป้องกันการปัญหาการค้ามนุษย์ด้านแรงงาน</t>
  </si>
  <si>
    <t>โครงการป้องกันการค้ามนุษย์ด้านแรงงานต่างด้าว</t>
  </si>
  <si>
    <t xml:space="preserve"> - กิจกรรมอบรมนายจ้าง/สถานประกอบการ</t>
  </si>
  <si>
    <t xml:space="preserve"> - กิจกรรมอบรมคนต่างด้าว</t>
  </si>
  <si>
    <t>โครงการจัดตั้งศูนย์ประสานแรงงานประมง 22 จังหวัด</t>
  </si>
  <si>
    <t>ผลผลิตที่ 2 คนต่างด้าวได้รับใบอนุญาตทำงาน</t>
  </si>
  <si>
    <t>กิจกรรมที่ 1 ตรวจสอบการทำงานของคนต่างด้าวและสถานประกอบการ</t>
  </si>
  <si>
    <t>โครงการตรวจสอบการทำงานของคนต่างด้าวและสถานประกอบการ</t>
  </si>
  <si>
    <t>กิจกรรมที่ 2 พิจารณาคำขอและจัดทำทะเบียนคนต่างด้าวที่ยื่นขอใบอนุญาตทำงาน</t>
  </si>
  <si>
    <t>โครงการจัดทำทะเบียนคนต่างด้าวที่ยื่นขอใบอนุญาตทำงาน</t>
  </si>
  <si>
    <t>ครั้ง</t>
  </si>
  <si>
    <t>แผนงาน : เพิ่มประสิทธิภาพการบริหารจัดการและคุ้มครองแรงงาน</t>
  </si>
  <si>
    <t>ผลผลิต : ประชาชนทุกกลุ่มได้รับบริการส่งเสริมการมีงานทำ</t>
  </si>
  <si>
    <t>งบประมาณรวมทั้งสิ้นผลผลิต                        บาท                                                                    ประชาชนได้รับประโยชน์                         คน</t>
  </si>
  <si>
    <t>บาท</t>
  </si>
  <si>
    <t xml:space="preserve"> -</t>
  </si>
  <si>
    <t>3. โครงการบริการจัดหางานแก่กลุ่มคนพิเศษ (*รวมเป็นเป้าหมายโครงการ)</t>
  </si>
  <si>
    <t>1. โครงการแนะแนวอาชีพ</t>
  </si>
  <si>
    <t>1. เผยแพร่ข้อมูลข่าวสารตลาดแรงงาน</t>
  </si>
  <si>
    <t>2. โครงการจัดทำทะเบียนกำลังแรงงาน</t>
  </si>
  <si>
    <t>สำนักงานจัดหางานจังหวัดชุมพร</t>
  </si>
  <si>
    <t>เงินโอนงวด 1</t>
  </si>
  <si>
    <t>รวมครึ่งปี</t>
  </si>
  <si>
    <t>รวมทั้งปี</t>
  </si>
  <si>
    <t xml:space="preserve"> 1/20</t>
  </si>
  <si>
    <t xml:space="preserve"> 1/10</t>
  </si>
  <si>
    <t>2. โครงการพัฒนาระบบบริการจัดหางานอย่างยั่งยืน (*รวมเป็นเป้าหมายโครงการ)</t>
  </si>
  <si>
    <t>แผนการปฏิบัติงานประจำปีงบประมาณ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</si>
</sst>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</numFmts>
  <fonts count="12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2"/>
      <color theme="1"/>
      <name val="TH SarabunPSK"/>
      <family val="2"/>
    </font>
    <font>
      <sz val="14"/>
      <color theme="1"/>
      <name val="TH SarabunPSK"/>
      <family val="2"/>
    </font>
    <font>
      <sz val="16"/>
      <name val="Cordia New"/>
      <family val="2"/>
    </font>
    <font>
      <sz val="16"/>
      <name val="Cordia New"/>
      <family val="2"/>
    </font>
    <font>
      <sz val="13"/>
      <color theme="1"/>
      <name val="TH SarabunPSK"/>
      <family val="2"/>
    </font>
    <font>
      <b/>
      <sz val="12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b/>
      <i/>
      <u/>
      <sz val="14"/>
      <color theme="1"/>
      <name val="TH SarabunPSK"/>
      <family val="2"/>
    </font>
    <font>
      <b/>
      <i/>
      <sz val="14"/>
      <color theme="1"/>
      <name val="TH SarabunPSK"/>
      <family val="2"/>
    </font>
    <font>
      <b/>
      <i/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187" fontId="4" fillId="0" borderId="0" applyFont="0" applyFill="0" applyBorder="0" applyAlignment="0" applyProtection="0"/>
    <xf numFmtId="187" fontId="5" fillId="0" borderId="0" applyFont="0" applyFill="0" applyBorder="0" applyAlignment="0" applyProtection="0"/>
    <xf numFmtId="0" fontId="5" fillId="0" borderId="0"/>
    <xf numFmtId="187" fontId="5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 applyFill="1"/>
    <xf numFmtId="0" fontId="2" fillId="0" borderId="10" xfId="0" applyFont="1" applyFill="1" applyBorder="1" applyAlignment="1">
      <alignment horizontal="center"/>
    </xf>
    <xf numFmtId="0" fontId="2" fillId="0" borderId="10" xfId="0" applyFont="1" applyFill="1" applyBorder="1"/>
    <xf numFmtId="0" fontId="2" fillId="0" borderId="0" xfId="0" applyFont="1" applyFill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/>
    <xf numFmtId="0" fontId="7" fillId="0" borderId="0" xfId="0" applyFont="1" applyFill="1" applyAlignment="1"/>
    <xf numFmtId="3" fontId="3" fillId="0" borderId="0" xfId="0" applyNumberFormat="1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2" fillId="0" borderId="6" xfId="0" applyFont="1" applyFill="1" applyBorder="1" applyAlignment="1">
      <alignment horizontal="center"/>
    </xf>
    <xf numFmtId="0" fontId="6" fillId="0" borderId="0" xfId="0" applyFont="1" applyFill="1"/>
    <xf numFmtId="0" fontId="2" fillId="0" borderId="7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88" fontId="2" fillId="0" borderId="1" xfId="6" applyNumberFormat="1" applyFont="1" applyFill="1" applyBorder="1" applyAlignment="1">
      <alignment horizontal="center" vertical="center"/>
    </xf>
    <xf numFmtId="0" fontId="2" fillId="0" borderId="7" xfId="0" applyFont="1" applyFill="1" applyBorder="1"/>
    <xf numFmtId="0" fontId="9" fillId="0" borderId="1" xfId="4" applyNumberFormat="1" applyFont="1" applyFill="1" applyBorder="1"/>
    <xf numFmtId="0" fontId="10" fillId="0" borderId="1" xfId="4" applyNumberFormat="1" applyFont="1" applyFill="1" applyBorder="1"/>
    <xf numFmtId="0" fontId="7" fillId="0" borderId="1" xfId="1" applyNumberFormat="1" applyFont="1" applyFill="1" applyBorder="1" applyAlignment="1">
      <alignment horizontal="center" vertical="top" wrapText="1"/>
    </xf>
    <xf numFmtId="0" fontId="2" fillId="0" borderId="1" xfId="4" applyNumberFormat="1" applyFont="1" applyFill="1" applyBorder="1" applyAlignment="1">
      <alignment vertical="center"/>
    </xf>
    <xf numFmtId="0" fontId="2" fillId="0" borderId="1" xfId="1" applyNumberFormat="1" applyFont="1" applyFill="1" applyBorder="1" applyAlignment="1">
      <alignment vertical="top" wrapText="1"/>
    </xf>
    <xf numFmtId="0" fontId="2" fillId="0" borderId="1" xfId="4" applyNumberFormat="1" applyFont="1" applyFill="1" applyBorder="1" applyAlignment="1">
      <alignment horizontal="center" vertical="top"/>
    </xf>
    <xf numFmtId="0" fontId="2" fillId="0" borderId="1" xfId="4" applyFont="1" applyFill="1" applyBorder="1" applyAlignment="1">
      <alignment horizontal="right"/>
    </xf>
    <xf numFmtId="0" fontId="2" fillId="0" borderId="1" xfId="4" applyFont="1" applyFill="1" applyBorder="1" applyAlignment="1">
      <alignment horizontal="center"/>
    </xf>
    <xf numFmtId="0" fontId="2" fillId="0" borderId="1" xfId="1" applyFont="1" applyFill="1" applyBorder="1"/>
    <xf numFmtId="0" fontId="7" fillId="0" borderId="1" xfId="1" applyNumberFormat="1" applyFont="1" applyFill="1" applyBorder="1" applyAlignment="1">
      <alignment vertical="center" wrapText="1"/>
    </xf>
    <xf numFmtId="0" fontId="2" fillId="0" borderId="1" xfId="1" applyFont="1" applyFill="1" applyBorder="1" applyAlignment="1">
      <alignment vertical="top" wrapText="1"/>
    </xf>
    <xf numFmtId="0" fontId="2" fillId="0" borderId="1" xfId="4" applyFont="1" applyFill="1" applyBorder="1" applyAlignment="1">
      <alignment horizontal="center" vertical="top"/>
    </xf>
    <xf numFmtId="0" fontId="7" fillId="0" borderId="1" xfId="4" applyNumberFormat="1" applyFont="1" applyFill="1" applyBorder="1" applyAlignment="1">
      <alignment horizontal="center"/>
    </xf>
    <xf numFmtId="0" fontId="2" fillId="0" borderId="1" xfId="4" applyNumberFormat="1" applyFont="1" applyFill="1" applyBorder="1" applyAlignment="1">
      <alignment horizontal="center"/>
    </xf>
    <xf numFmtId="0" fontId="7" fillId="0" borderId="1" xfId="4" applyNumberFormat="1" applyFont="1" applyFill="1" applyBorder="1" applyAlignment="1">
      <alignment vertical="top" wrapText="1"/>
    </xf>
    <xf numFmtId="0" fontId="2" fillId="0" borderId="1" xfId="4" applyFont="1" applyFill="1" applyBorder="1"/>
    <xf numFmtId="0" fontId="2" fillId="0" borderId="1" xfId="4" applyNumberFormat="1" applyFont="1" applyFill="1" applyBorder="1"/>
    <xf numFmtId="0" fontId="11" fillId="0" borderId="1" xfId="4" applyNumberFormat="1" applyFont="1" applyFill="1" applyBorder="1"/>
    <xf numFmtId="188" fontId="2" fillId="0" borderId="0" xfId="6" applyNumberFormat="1" applyFont="1" applyFill="1" applyAlignment="1">
      <alignment horizontal="center" vertical="center"/>
    </xf>
    <xf numFmtId="188" fontId="2" fillId="0" borderId="2" xfId="6" applyNumberFormat="1" applyFont="1" applyFill="1" applyBorder="1" applyAlignment="1">
      <alignment horizontal="center" vertical="center"/>
    </xf>
    <xf numFmtId="188" fontId="2" fillId="0" borderId="3" xfId="6" applyNumberFormat="1" applyFont="1" applyFill="1" applyBorder="1" applyAlignment="1">
      <alignment horizontal="center" vertical="center"/>
    </xf>
    <xf numFmtId="188" fontId="3" fillId="0" borderId="0" xfId="6" applyNumberFormat="1" applyFont="1" applyFill="1" applyAlignment="1">
      <alignment horizontal="center" vertical="center"/>
    </xf>
    <xf numFmtId="3" fontId="2" fillId="0" borderId="1" xfId="5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7" fillId="0" borderId="1" xfId="6" applyNumberFormat="1" applyFont="1" applyFill="1" applyBorder="1" applyAlignment="1">
      <alignment horizontal="center" vertical="center"/>
    </xf>
    <xf numFmtId="3" fontId="2" fillId="0" borderId="1" xfId="6" applyNumberFormat="1" applyFont="1" applyFill="1" applyBorder="1" applyAlignment="1">
      <alignment horizontal="center" vertical="center"/>
    </xf>
    <xf numFmtId="3" fontId="3" fillId="0" borderId="1" xfId="6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3" fontId="6" fillId="0" borderId="2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</cellXfs>
  <cellStyles count="7">
    <cellStyle name="Comma" xfId="6" builtinId="3"/>
    <cellStyle name="Comma 2" xfId="2"/>
    <cellStyle name="Comma 3" xfId="5"/>
    <cellStyle name="Normal" xfId="0" builtinId="0"/>
    <cellStyle name="Normal 2" xfId="1"/>
    <cellStyle name="Normal 3" xfId="4"/>
    <cellStyle name="เครื่องหมายจุลภาค 2" xfId="3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X100"/>
  <sheetViews>
    <sheetView tabSelected="1" topLeftCell="B14" zoomScale="50" zoomScaleNormal="50" workbookViewId="0">
      <selection activeCell="B14" sqref="B14:W14"/>
    </sheetView>
  </sheetViews>
  <sheetFormatPr defaultRowHeight="18"/>
  <cols>
    <col min="1" max="1" width="4.125" style="1" hidden="1" customWidth="1"/>
    <col min="2" max="2" width="69.875" style="1" customWidth="1"/>
    <col min="3" max="3" width="8.25" style="1" customWidth="1"/>
    <col min="4" max="4" width="13.875" style="41" customWidth="1"/>
    <col min="5" max="5" width="13" style="6" customWidth="1"/>
    <col min="6" max="21" width="10.125" style="6" customWidth="1"/>
    <col min="22" max="22" width="11.5" style="9" customWidth="1"/>
    <col min="23" max="23" width="16.5" style="9" customWidth="1"/>
    <col min="24" max="24" width="14.875" style="1" customWidth="1"/>
    <col min="25" max="16384" width="9" style="1"/>
  </cols>
  <sheetData>
    <row r="1" spans="1:23" s="9" customFormat="1" hidden="1">
      <c r="A1" s="48" t="s">
        <v>5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8"/>
      <c r="T1" s="49" t="s">
        <v>4</v>
      </c>
      <c r="U1" s="49"/>
    </row>
    <row r="2" spans="1:23" s="9" customFormat="1" hidden="1">
      <c r="A2" s="50" t="s">
        <v>60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8"/>
      <c r="T2" s="7"/>
      <c r="U2" s="7"/>
    </row>
    <row r="3" spans="1:23" s="9" customFormat="1" ht="20.25" hidden="1" customHeight="1">
      <c r="A3" s="50" t="s">
        <v>61</v>
      </c>
      <c r="B3" s="50"/>
      <c r="C3" s="51" t="s">
        <v>62</v>
      </c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4"/>
      <c r="U3" s="4"/>
    </row>
    <row r="4" spans="1:23" s="9" customFormat="1" hidden="1">
      <c r="A4" s="10" t="s">
        <v>67</v>
      </c>
      <c r="B4" s="10"/>
      <c r="C4" s="10"/>
      <c r="D4" s="38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3" s="9" customFormat="1" hidden="1">
      <c r="A5" s="10"/>
      <c r="B5" s="10" t="s">
        <v>66</v>
      </c>
      <c r="C5" s="52" t="s">
        <v>64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4"/>
      <c r="Q5" s="4"/>
      <c r="R5" s="4"/>
      <c r="S5" s="4"/>
      <c r="T5" s="4"/>
      <c r="U5" s="4"/>
    </row>
    <row r="6" spans="1:23" s="9" customFormat="1" hidden="1">
      <c r="A6" s="10"/>
      <c r="B6" s="10" t="s">
        <v>63</v>
      </c>
      <c r="C6" s="52" t="s">
        <v>65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4"/>
      <c r="Q6" s="4"/>
      <c r="R6" s="4"/>
      <c r="S6" s="4"/>
      <c r="T6" s="4"/>
      <c r="U6" s="4"/>
    </row>
    <row r="7" spans="1:23" s="9" customFormat="1" hidden="1">
      <c r="A7" s="10" t="s">
        <v>68</v>
      </c>
      <c r="B7" s="10"/>
      <c r="C7" s="10"/>
      <c r="D7" s="38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3" s="9" customFormat="1" hidden="1">
      <c r="A8" s="10"/>
      <c r="B8" s="10" t="s">
        <v>69</v>
      </c>
      <c r="C8" s="52" t="s">
        <v>73</v>
      </c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4"/>
      <c r="Q8" s="4"/>
      <c r="R8" s="4"/>
      <c r="S8" s="4"/>
      <c r="T8" s="4"/>
      <c r="U8" s="4"/>
    </row>
    <row r="9" spans="1:23" s="9" customFormat="1" hidden="1">
      <c r="A9" s="10"/>
      <c r="B9" s="10" t="s">
        <v>70</v>
      </c>
      <c r="C9" s="52" t="s">
        <v>74</v>
      </c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4"/>
      <c r="Q9" s="4"/>
      <c r="R9" s="4"/>
      <c r="S9" s="4"/>
      <c r="T9" s="4"/>
      <c r="U9" s="4"/>
    </row>
    <row r="10" spans="1:23" s="9" customFormat="1" hidden="1">
      <c r="A10" s="10"/>
      <c r="B10" s="10" t="s">
        <v>71</v>
      </c>
      <c r="C10" s="10"/>
      <c r="D10" s="38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3" s="9" customFormat="1" hidden="1">
      <c r="A11" s="10"/>
      <c r="B11" s="10" t="s">
        <v>72</v>
      </c>
      <c r="C11" s="10"/>
      <c r="D11" s="38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3" s="9" customFormat="1" hidden="1">
      <c r="A12" s="4" t="s">
        <v>75</v>
      </c>
      <c r="B12" s="49" t="s">
        <v>94</v>
      </c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"/>
    </row>
    <row r="13" spans="1:23" s="9" customFormat="1" hidden="1">
      <c r="A13" s="4"/>
      <c r="B13" s="4"/>
      <c r="C13" s="11"/>
      <c r="D13" s="38"/>
      <c r="E13" s="4"/>
      <c r="F13" s="11"/>
      <c r="G13" s="11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3" s="9" customFormat="1" ht="26.25" customHeight="1">
      <c r="A14" s="4"/>
      <c r="B14" s="53" t="s">
        <v>108</v>
      </c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</row>
    <row r="15" spans="1:23" s="9" customFormat="1" ht="26.25" customHeight="1">
      <c r="A15" s="4"/>
      <c r="B15" s="53" t="s">
        <v>101</v>
      </c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</row>
    <row r="16" spans="1:23" s="9" customFormat="1">
      <c r="A16" s="4"/>
      <c r="B16" s="4"/>
      <c r="C16" s="11"/>
      <c r="D16" s="38"/>
      <c r="E16" s="4"/>
      <c r="F16" s="11"/>
      <c r="G16" s="11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4" s="13" customFormat="1" ht="16.5">
      <c r="A17" s="12" t="s">
        <v>7</v>
      </c>
      <c r="B17" s="59" t="s">
        <v>8</v>
      </c>
      <c r="C17" s="59" t="s">
        <v>9</v>
      </c>
      <c r="D17" s="39" t="s">
        <v>26</v>
      </c>
      <c r="E17" s="59" t="s">
        <v>102</v>
      </c>
      <c r="F17" s="61" t="s">
        <v>10</v>
      </c>
      <c r="G17" s="62"/>
      <c r="H17" s="62"/>
      <c r="I17" s="63"/>
      <c r="J17" s="61" t="s">
        <v>17</v>
      </c>
      <c r="K17" s="62"/>
      <c r="L17" s="62"/>
      <c r="M17" s="63"/>
      <c r="N17" s="61" t="s">
        <v>20</v>
      </c>
      <c r="O17" s="62"/>
      <c r="P17" s="62"/>
      <c r="Q17" s="63"/>
      <c r="R17" s="54" t="s">
        <v>21</v>
      </c>
      <c r="S17" s="55"/>
      <c r="T17" s="55"/>
      <c r="U17" s="56"/>
      <c r="V17" s="57" t="s">
        <v>103</v>
      </c>
      <c r="W17" s="57" t="s">
        <v>104</v>
      </c>
    </row>
    <row r="18" spans="1:24" s="13" customFormat="1" ht="16.5">
      <c r="A18" s="14" t="s">
        <v>2</v>
      </c>
      <c r="B18" s="60"/>
      <c r="C18" s="60"/>
      <c r="D18" s="40" t="s">
        <v>3</v>
      </c>
      <c r="E18" s="60"/>
      <c r="F18" s="5" t="s">
        <v>11</v>
      </c>
      <c r="G18" s="5" t="s">
        <v>13</v>
      </c>
      <c r="H18" s="5" t="s">
        <v>12</v>
      </c>
      <c r="I18" s="5" t="s">
        <v>0</v>
      </c>
      <c r="J18" s="5" t="s">
        <v>14</v>
      </c>
      <c r="K18" s="5" t="s">
        <v>15</v>
      </c>
      <c r="L18" s="5" t="s">
        <v>16</v>
      </c>
      <c r="M18" s="5" t="s">
        <v>0</v>
      </c>
      <c r="N18" s="5" t="s">
        <v>18</v>
      </c>
      <c r="O18" s="5" t="s">
        <v>19</v>
      </c>
      <c r="P18" s="5" t="s">
        <v>22</v>
      </c>
      <c r="Q18" s="5" t="s">
        <v>0</v>
      </c>
      <c r="R18" s="5" t="s">
        <v>23</v>
      </c>
      <c r="S18" s="5" t="s">
        <v>24</v>
      </c>
      <c r="T18" s="5" t="s">
        <v>25</v>
      </c>
      <c r="U18" s="5" t="s">
        <v>0</v>
      </c>
      <c r="V18" s="58"/>
      <c r="W18" s="58"/>
    </row>
    <row r="19" spans="1:24" s="13" customFormat="1" ht="19.5" customHeight="1">
      <c r="A19" s="2"/>
      <c r="B19" s="20" t="s">
        <v>92</v>
      </c>
      <c r="C19" s="1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4"/>
      <c r="W19" s="44"/>
    </row>
    <row r="20" spans="1:24" s="13" customFormat="1" ht="19.5" customHeight="1">
      <c r="A20" s="2"/>
      <c r="B20" s="21" t="s">
        <v>93</v>
      </c>
      <c r="C20" s="15"/>
      <c r="D20" s="46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4"/>
      <c r="W20" s="44"/>
    </row>
    <row r="21" spans="1:24" s="17" customFormat="1" ht="19.5" customHeight="1">
      <c r="A21" s="16"/>
      <c r="B21" s="22" t="s">
        <v>55</v>
      </c>
      <c r="C21" s="23"/>
      <c r="D21" s="47"/>
      <c r="E21" s="42"/>
      <c r="F21" s="42"/>
      <c r="G21" s="42"/>
      <c r="H21" s="42"/>
      <c r="I21" s="42"/>
      <c r="J21" s="42"/>
      <c r="K21" s="42"/>
      <c r="L21" s="42"/>
      <c r="M21" s="43"/>
      <c r="N21" s="42"/>
      <c r="O21" s="42"/>
      <c r="P21" s="42"/>
      <c r="Q21" s="43"/>
      <c r="R21" s="42"/>
      <c r="S21" s="42"/>
      <c r="T21" s="42"/>
      <c r="U21" s="43"/>
      <c r="V21" s="44"/>
      <c r="W21" s="44"/>
    </row>
    <row r="22" spans="1:24" ht="19.5" customHeight="1">
      <c r="A22" s="2">
        <v>2</v>
      </c>
      <c r="B22" s="24" t="s">
        <v>107</v>
      </c>
      <c r="C22" s="25"/>
      <c r="D22" s="47"/>
      <c r="E22" s="46"/>
      <c r="F22" s="46"/>
      <c r="G22" s="46"/>
      <c r="H22" s="46"/>
      <c r="I22" s="42"/>
      <c r="J22" s="46"/>
      <c r="K22" s="46"/>
      <c r="L22" s="46"/>
      <c r="M22" s="43"/>
      <c r="N22" s="46"/>
      <c r="O22" s="46"/>
      <c r="P22" s="46"/>
      <c r="Q22" s="43"/>
      <c r="R22" s="46"/>
      <c r="S22" s="46"/>
      <c r="T22" s="46"/>
      <c r="U22" s="43"/>
      <c r="V22" s="44"/>
      <c r="W22" s="44"/>
    </row>
    <row r="23" spans="1:24" ht="19.5" customHeight="1">
      <c r="A23" s="3"/>
      <c r="B23" s="26" t="s">
        <v>3</v>
      </c>
      <c r="C23" s="27" t="s">
        <v>95</v>
      </c>
      <c r="D23" s="47">
        <v>702700</v>
      </c>
      <c r="E23" s="46">
        <v>343200</v>
      </c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18"/>
      <c r="W23" s="18"/>
    </row>
    <row r="24" spans="1:24" ht="19.5" customHeight="1">
      <c r="A24" s="3"/>
      <c r="B24" s="28" t="s">
        <v>27</v>
      </c>
      <c r="C24" s="25" t="s">
        <v>6</v>
      </c>
      <c r="D24" s="47">
        <v>900</v>
      </c>
      <c r="E24" s="46" t="s">
        <v>96</v>
      </c>
      <c r="F24" s="46">
        <v>75</v>
      </c>
      <c r="G24" s="46">
        <v>75</v>
      </c>
      <c r="H24" s="46">
        <v>75</v>
      </c>
      <c r="I24" s="42">
        <f t="shared" ref="I24:I77" si="0">SUM(F24:H24)</f>
        <v>225</v>
      </c>
      <c r="J24" s="46">
        <v>75</v>
      </c>
      <c r="K24" s="46">
        <v>75</v>
      </c>
      <c r="L24" s="46">
        <v>75</v>
      </c>
      <c r="M24" s="43">
        <f t="shared" ref="M24:M76" si="1">SUM(J24:L24)</f>
        <v>225</v>
      </c>
      <c r="N24" s="46">
        <v>75</v>
      </c>
      <c r="O24" s="46">
        <v>75</v>
      </c>
      <c r="P24" s="46">
        <v>75</v>
      </c>
      <c r="Q24" s="43">
        <f t="shared" ref="Q24:Q76" si="2">SUM(N24:P24)</f>
        <v>225</v>
      </c>
      <c r="R24" s="46">
        <v>75</v>
      </c>
      <c r="S24" s="46">
        <v>75</v>
      </c>
      <c r="T24" s="46">
        <v>75</v>
      </c>
      <c r="U24" s="43">
        <f t="shared" ref="U24:U76" si="3">SUM(R24:T24)</f>
        <v>225</v>
      </c>
      <c r="V24" s="44">
        <f t="shared" ref="V24:V36" si="4">SUM(I24,M24)</f>
        <v>450</v>
      </c>
      <c r="W24" s="44">
        <f t="shared" ref="W24:W36" si="5">SUM(I24,M24,Q24,U24)</f>
        <v>900</v>
      </c>
      <c r="X24" s="9"/>
    </row>
    <row r="25" spans="1:24" ht="19.5" customHeight="1">
      <c r="A25" s="3"/>
      <c r="B25" s="26" t="s">
        <v>3</v>
      </c>
      <c r="C25" s="27" t="s">
        <v>95</v>
      </c>
      <c r="D25" s="47">
        <v>0</v>
      </c>
      <c r="E25" s="46">
        <v>0</v>
      </c>
      <c r="F25" s="46">
        <v>0</v>
      </c>
      <c r="G25" s="46">
        <v>0</v>
      </c>
      <c r="H25" s="46">
        <v>0</v>
      </c>
      <c r="I25" s="42">
        <f t="shared" si="0"/>
        <v>0</v>
      </c>
      <c r="J25" s="46">
        <v>0</v>
      </c>
      <c r="K25" s="46">
        <v>0</v>
      </c>
      <c r="L25" s="46">
        <v>0</v>
      </c>
      <c r="M25" s="43">
        <f t="shared" si="1"/>
        <v>0</v>
      </c>
      <c r="N25" s="46">
        <v>0</v>
      </c>
      <c r="O25" s="46">
        <v>0</v>
      </c>
      <c r="P25" s="46">
        <v>0</v>
      </c>
      <c r="Q25" s="43">
        <f t="shared" si="2"/>
        <v>0</v>
      </c>
      <c r="R25" s="46">
        <v>0</v>
      </c>
      <c r="S25" s="46">
        <v>0</v>
      </c>
      <c r="T25" s="46">
        <v>0</v>
      </c>
      <c r="U25" s="43">
        <f t="shared" si="3"/>
        <v>0</v>
      </c>
      <c r="V25" s="44">
        <f t="shared" si="4"/>
        <v>0</v>
      </c>
      <c r="W25" s="44">
        <f t="shared" si="5"/>
        <v>0</v>
      </c>
      <c r="X25" s="9"/>
    </row>
    <row r="26" spans="1:24" ht="19.5" customHeight="1">
      <c r="A26" s="3"/>
      <c r="B26" s="28" t="s">
        <v>28</v>
      </c>
      <c r="C26" s="25" t="s">
        <v>6</v>
      </c>
      <c r="D26" s="47">
        <v>900</v>
      </c>
      <c r="E26" s="46" t="s">
        <v>96</v>
      </c>
      <c r="F26" s="46">
        <v>75</v>
      </c>
      <c r="G26" s="46">
        <v>75</v>
      </c>
      <c r="H26" s="46">
        <v>75</v>
      </c>
      <c r="I26" s="42">
        <f t="shared" si="0"/>
        <v>225</v>
      </c>
      <c r="J26" s="46">
        <v>75</v>
      </c>
      <c r="K26" s="46">
        <v>75</v>
      </c>
      <c r="L26" s="46">
        <v>75</v>
      </c>
      <c r="M26" s="43">
        <f t="shared" si="1"/>
        <v>225</v>
      </c>
      <c r="N26" s="46">
        <v>75</v>
      </c>
      <c r="O26" s="46">
        <v>75</v>
      </c>
      <c r="P26" s="46">
        <v>75</v>
      </c>
      <c r="Q26" s="43">
        <f t="shared" si="2"/>
        <v>225</v>
      </c>
      <c r="R26" s="46">
        <v>75</v>
      </c>
      <c r="S26" s="46">
        <v>75</v>
      </c>
      <c r="T26" s="46">
        <v>75</v>
      </c>
      <c r="U26" s="43">
        <f t="shared" si="3"/>
        <v>225</v>
      </c>
      <c r="V26" s="44">
        <f t="shared" si="4"/>
        <v>450</v>
      </c>
      <c r="W26" s="44">
        <f t="shared" si="5"/>
        <v>900</v>
      </c>
      <c r="X26" s="9"/>
    </row>
    <row r="27" spans="1:24" ht="19.5" customHeight="1">
      <c r="A27" s="3"/>
      <c r="B27" s="26" t="s">
        <v>3</v>
      </c>
      <c r="C27" s="27" t="s">
        <v>95</v>
      </c>
      <c r="D27" s="47">
        <v>9000</v>
      </c>
      <c r="E27" s="46">
        <v>4500</v>
      </c>
      <c r="F27" s="46">
        <v>750</v>
      </c>
      <c r="G27" s="46">
        <v>750</v>
      </c>
      <c r="H27" s="46">
        <v>750</v>
      </c>
      <c r="I27" s="42">
        <f t="shared" si="0"/>
        <v>2250</v>
      </c>
      <c r="J27" s="46">
        <v>750</v>
      </c>
      <c r="K27" s="46">
        <v>750</v>
      </c>
      <c r="L27" s="46">
        <v>750</v>
      </c>
      <c r="M27" s="43">
        <f t="shared" si="1"/>
        <v>2250</v>
      </c>
      <c r="N27" s="46">
        <v>750</v>
      </c>
      <c r="O27" s="46">
        <v>750</v>
      </c>
      <c r="P27" s="46">
        <v>750</v>
      </c>
      <c r="Q27" s="43">
        <f t="shared" si="2"/>
        <v>2250</v>
      </c>
      <c r="R27" s="46">
        <v>750</v>
      </c>
      <c r="S27" s="46">
        <v>750</v>
      </c>
      <c r="T27" s="46">
        <v>750</v>
      </c>
      <c r="U27" s="43">
        <f t="shared" si="3"/>
        <v>2250</v>
      </c>
      <c r="V27" s="44">
        <f t="shared" si="4"/>
        <v>4500</v>
      </c>
      <c r="W27" s="44">
        <f t="shared" si="5"/>
        <v>9000</v>
      </c>
      <c r="X27" s="9"/>
    </row>
    <row r="28" spans="1:24" ht="19.5" customHeight="1">
      <c r="A28" s="3"/>
      <c r="B28" s="28" t="s">
        <v>29</v>
      </c>
      <c r="C28" s="25" t="s">
        <v>6</v>
      </c>
      <c r="D28" s="47">
        <v>450</v>
      </c>
      <c r="E28" s="46" t="s">
        <v>96</v>
      </c>
      <c r="F28" s="46" t="s">
        <v>1</v>
      </c>
      <c r="G28" s="46">
        <v>45</v>
      </c>
      <c r="H28" s="46">
        <v>45</v>
      </c>
      <c r="I28" s="42">
        <f t="shared" si="0"/>
        <v>90</v>
      </c>
      <c r="J28" s="46">
        <v>45</v>
      </c>
      <c r="K28" s="46">
        <v>45</v>
      </c>
      <c r="L28" s="46">
        <v>45</v>
      </c>
      <c r="M28" s="43">
        <f t="shared" si="1"/>
        <v>135</v>
      </c>
      <c r="N28" s="46">
        <v>45</v>
      </c>
      <c r="O28" s="46">
        <v>45</v>
      </c>
      <c r="P28" s="46">
        <v>45</v>
      </c>
      <c r="Q28" s="43">
        <f t="shared" si="2"/>
        <v>135</v>
      </c>
      <c r="R28" s="46">
        <v>45</v>
      </c>
      <c r="S28" s="46">
        <v>45</v>
      </c>
      <c r="T28" s="46" t="s">
        <v>1</v>
      </c>
      <c r="U28" s="43">
        <f t="shared" si="3"/>
        <v>90</v>
      </c>
      <c r="V28" s="44">
        <f t="shared" si="4"/>
        <v>225</v>
      </c>
      <c r="W28" s="44">
        <f t="shared" si="5"/>
        <v>450</v>
      </c>
      <c r="X28" s="9"/>
    </row>
    <row r="29" spans="1:24" ht="19.5" customHeight="1">
      <c r="A29" s="3"/>
      <c r="B29" s="26" t="s">
        <v>3</v>
      </c>
      <c r="C29" s="27" t="s">
        <v>95</v>
      </c>
      <c r="D29" s="47">
        <v>190200</v>
      </c>
      <c r="E29" s="46">
        <v>95100</v>
      </c>
      <c r="F29" s="46">
        <v>15000</v>
      </c>
      <c r="G29" s="46">
        <v>20100</v>
      </c>
      <c r="H29" s="46">
        <v>15000</v>
      </c>
      <c r="I29" s="42">
        <f t="shared" si="0"/>
        <v>50100</v>
      </c>
      <c r="J29" s="46">
        <v>15000</v>
      </c>
      <c r="K29" s="46">
        <v>15000</v>
      </c>
      <c r="L29" s="46">
        <v>15000</v>
      </c>
      <c r="M29" s="43">
        <f t="shared" si="1"/>
        <v>45000</v>
      </c>
      <c r="N29" s="46">
        <v>15000</v>
      </c>
      <c r="O29" s="46">
        <v>20100</v>
      </c>
      <c r="P29" s="46">
        <v>15000</v>
      </c>
      <c r="Q29" s="43">
        <f t="shared" si="2"/>
        <v>50100</v>
      </c>
      <c r="R29" s="46">
        <v>15000</v>
      </c>
      <c r="S29" s="46">
        <v>15000</v>
      </c>
      <c r="T29" s="46">
        <v>15000</v>
      </c>
      <c r="U29" s="43">
        <f t="shared" si="3"/>
        <v>45000</v>
      </c>
      <c r="V29" s="44">
        <f t="shared" si="4"/>
        <v>95100</v>
      </c>
      <c r="W29" s="44">
        <f t="shared" si="5"/>
        <v>190200</v>
      </c>
      <c r="X29" s="9"/>
    </row>
    <row r="30" spans="1:24" ht="19.5" customHeight="1">
      <c r="A30" s="3"/>
      <c r="B30" s="28" t="s">
        <v>30</v>
      </c>
      <c r="C30" s="25" t="s">
        <v>6</v>
      </c>
      <c r="D30" s="47">
        <v>500</v>
      </c>
      <c r="E30" s="46"/>
      <c r="F30" s="46" t="s">
        <v>1</v>
      </c>
      <c r="G30" s="46" t="s">
        <v>1</v>
      </c>
      <c r="H30" s="46">
        <v>125</v>
      </c>
      <c r="I30" s="42">
        <f t="shared" si="0"/>
        <v>125</v>
      </c>
      <c r="J30" s="46" t="s">
        <v>1</v>
      </c>
      <c r="K30" s="46">
        <v>125</v>
      </c>
      <c r="L30" s="46" t="s">
        <v>1</v>
      </c>
      <c r="M30" s="43">
        <f t="shared" si="1"/>
        <v>125</v>
      </c>
      <c r="N30" s="46" t="s">
        <v>1</v>
      </c>
      <c r="O30" s="46">
        <v>125</v>
      </c>
      <c r="P30" s="46" t="s">
        <v>1</v>
      </c>
      <c r="Q30" s="43">
        <f t="shared" si="2"/>
        <v>125</v>
      </c>
      <c r="R30" s="46">
        <v>125</v>
      </c>
      <c r="S30" s="46" t="s">
        <v>1</v>
      </c>
      <c r="T30" s="46" t="s">
        <v>1</v>
      </c>
      <c r="U30" s="43">
        <f t="shared" si="3"/>
        <v>125</v>
      </c>
      <c r="V30" s="44">
        <f t="shared" si="4"/>
        <v>250</v>
      </c>
      <c r="W30" s="44">
        <f t="shared" si="5"/>
        <v>500</v>
      </c>
      <c r="X30" s="9"/>
    </row>
    <row r="31" spans="1:24" ht="19.5" customHeight="1">
      <c r="A31" s="3"/>
      <c r="B31" s="26" t="s">
        <v>3</v>
      </c>
      <c r="C31" s="27" t="s">
        <v>95</v>
      </c>
      <c r="D31" s="47">
        <v>41000</v>
      </c>
      <c r="E31" s="46">
        <v>20500</v>
      </c>
      <c r="F31" s="46" t="s">
        <v>1</v>
      </c>
      <c r="G31" s="46" t="s">
        <v>1</v>
      </c>
      <c r="H31" s="46">
        <v>10250</v>
      </c>
      <c r="I31" s="42">
        <f t="shared" si="0"/>
        <v>10250</v>
      </c>
      <c r="J31" s="46" t="s">
        <v>1</v>
      </c>
      <c r="K31" s="46">
        <v>10250</v>
      </c>
      <c r="L31" s="46" t="s">
        <v>1</v>
      </c>
      <c r="M31" s="43">
        <f t="shared" si="1"/>
        <v>10250</v>
      </c>
      <c r="N31" s="46" t="s">
        <v>1</v>
      </c>
      <c r="O31" s="46">
        <v>10250</v>
      </c>
      <c r="P31" s="46" t="s">
        <v>1</v>
      </c>
      <c r="Q31" s="43">
        <f t="shared" si="2"/>
        <v>10250</v>
      </c>
      <c r="R31" s="46">
        <v>10250</v>
      </c>
      <c r="S31" s="46" t="s">
        <v>1</v>
      </c>
      <c r="T31" s="46" t="s">
        <v>1</v>
      </c>
      <c r="U31" s="43">
        <f t="shared" si="3"/>
        <v>10250</v>
      </c>
      <c r="V31" s="44">
        <f t="shared" si="4"/>
        <v>20500</v>
      </c>
      <c r="W31" s="44">
        <f t="shared" si="5"/>
        <v>41000</v>
      </c>
      <c r="X31" s="9"/>
    </row>
    <row r="32" spans="1:24" ht="19.5" customHeight="1">
      <c r="A32" s="3"/>
      <c r="B32" s="28" t="s">
        <v>31</v>
      </c>
      <c r="C32" s="25" t="s">
        <v>6</v>
      </c>
      <c r="D32" s="47">
        <v>1</v>
      </c>
      <c r="E32" s="46"/>
      <c r="F32" s="46">
        <v>1</v>
      </c>
      <c r="G32" s="46" t="s">
        <v>1</v>
      </c>
      <c r="H32" s="46" t="s">
        <v>1</v>
      </c>
      <c r="I32" s="42">
        <f t="shared" si="0"/>
        <v>1</v>
      </c>
      <c r="J32" s="46" t="s">
        <v>1</v>
      </c>
      <c r="K32" s="46" t="s">
        <v>1</v>
      </c>
      <c r="L32" s="46" t="s">
        <v>1</v>
      </c>
      <c r="M32" s="43">
        <f t="shared" si="1"/>
        <v>0</v>
      </c>
      <c r="N32" s="46" t="s">
        <v>1</v>
      </c>
      <c r="O32" s="46" t="s">
        <v>1</v>
      </c>
      <c r="P32" s="46" t="s">
        <v>1</v>
      </c>
      <c r="Q32" s="43">
        <f t="shared" si="2"/>
        <v>0</v>
      </c>
      <c r="R32" s="46" t="s">
        <v>1</v>
      </c>
      <c r="S32" s="46" t="s">
        <v>1</v>
      </c>
      <c r="T32" s="46" t="s">
        <v>1</v>
      </c>
      <c r="U32" s="43">
        <f t="shared" si="3"/>
        <v>0</v>
      </c>
      <c r="V32" s="44">
        <f t="shared" si="4"/>
        <v>1</v>
      </c>
      <c r="W32" s="44">
        <f t="shared" si="5"/>
        <v>1</v>
      </c>
      <c r="X32" s="9"/>
    </row>
    <row r="33" spans="1:24" ht="19.5" customHeight="1">
      <c r="A33" s="3"/>
      <c r="B33" s="26" t="s">
        <v>3</v>
      </c>
      <c r="C33" s="27" t="s">
        <v>95</v>
      </c>
      <c r="D33" s="47">
        <v>180000</v>
      </c>
      <c r="E33" s="46">
        <v>90000</v>
      </c>
      <c r="F33" s="46">
        <v>15000</v>
      </c>
      <c r="G33" s="46">
        <v>15000</v>
      </c>
      <c r="H33" s="46">
        <v>15000</v>
      </c>
      <c r="I33" s="42">
        <f t="shared" si="0"/>
        <v>45000</v>
      </c>
      <c r="J33" s="46">
        <v>15000</v>
      </c>
      <c r="K33" s="46">
        <v>15000</v>
      </c>
      <c r="L33" s="46">
        <v>15000</v>
      </c>
      <c r="M33" s="43">
        <f t="shared" si="1"/>
        <v>45000</v>
      </c>
      <c r="N33" s="46">
        <v>15000</v>
      </c>
      <c r="O33" s="46">
        <v>15000</v>
      </c>
      <c r="P33" s="46">
        <v>15000</v>
      </c>
      <c r="Q33" s="43">
        <f t="shared" si="2"/>
        <v>45000</v>
      </c>
      <c r="R33" s="46">
        <v>15000</v>
      </c>
      <c r="S33" s="46">
        <v>15000</v>
      </c>
      <c r="T33" s="46">
        <v>15000</v>
      </c>
      <c r="U33" s="43">
        <f t="shared" si="3"/>
        <v>45000</v>
      </c>
      <c r="V33" s="44">
        <f t="shared" si="4"/>
        <v>90000</v>
      </c>
      <c r="W33" s="44">
        <f t="shared" si="5"/>
        <v>180000</v>
      </c>
      <c r="X33" s="9"/>
    </row>
    <row r="34" spans="1:24" ht="19.5" customHeight="1">
      <c r="A34" s="3"/>
      <c r="B34" s="28" t="s">
        <v>32</v>
      </c>
      <c r="C34" s="25" t="s">
        <v>6</v>
      </c>
      <c r="D34" s="47">
        <v>100</v>
      </c>
      <c r="E34" s="46"/>
      <c r="F34" s="46" t="s">
        <v>1</v>
      </c>
      <c r="G34" s="46" t="s">
        <v>1</v>
      </c>
      <c r="H34" s="46" t="s">
        <v>1</v>
      </c>
      <c r="I34" s="42">
        <f t="shared" si="0"/>
        <v>0</v>
      </c>
      <c r="J34" s="46" t="s">
        <v>1</v>
      </c>
      <c r="K34" s="46" t="s">
        <v>1</v>
      </c>
      <c r="L34" s="46" t="s">
        <v>1</v>
      </c>
      <c r="M34" s="43">
        <f t="shared" si="1"/>
        <v>0</v>
      </c>
      <c r="N34" s="46" t="s">
        <v>1</v>
      </c>
      <c r="O34" s="46" t="s">
        <v>1</v>
      </c>
      <c r="P34" s="46">
        <v>100</v>
      </c>
      <c r="Q34" s="43">
        <f t="shared" si="2"/>
        <v>100</v>
      </c>
      <c r="R34" s="46" t="s">
        <v>1</v>
      </c>
      <c r="S34" s="46" t="s">
        <v>1</v>
      </c>
      <c r="T34" s="46" t="s">
        <v>1</v>
      </c>
      <c r="U34" s="43">
        <f t="shared" si="3"/>
        <v>0</v>
      </c>
      <c r="V34" s="44">
        <f t="shared" si="4"/>
        <v>0</v>
      </c>
      <c r="W34" s="44">
        <f t="shared" si="5"/>
        <v>100</v>
      </c>
      <c r="X34" s="9"/>
    </row>
    <row r="35" spans="1:24" ht="19.5" customHeight="1">
      <c r="A35" s="3"/>
      <c r="B35" s="26" t="s">
        <v>3</v>
      </c>
      <c r="C35" s="27" t="s">
        <v>95</v>
      </c>
      <c r="D35" s="47">
        <v>16100</v>
      </c>
      <c r="E35" s="46"/>
      <c r="F35" s="46" t="s">
        <v>1</v>
      </c>
      <c r="G35" s="46" t="s">
        <v>1</v>
      </c>
      <c r="H35" s="46" t="s">
        <v>1</v>
      </c>
      <c r="I35" s="42">
        <f t="shared" si="0"/>
        <v>0</v>
      </c>
      <c r="J35" s="46" t="s">
        <v>1</v>
      </c>
      <c r="K35" s="46" t="s">
        <v>1</v>
      </c>
      <c r="L35" s="46" t="s">
        <v>1</v>
      </c>
      <c r="M35" s="43">
        <f t="shared" si="1"/>
        <v>0</v>
      </c>
      <c r="N35" s="46" t="s">
        <v>1</v>
      </c>
      <c r="O35" s="46" t="s">
        <v>1</v>
      </c>
      <c r="P35" s="46">
        <v>16100</v>
      </c>
      <c r="Q35" s="43">
        <f t="shared" si="2"/>
        <v>16100</v>
      </c>
      <c r="R35" s="46" t="s">
        <v>1</v>
      </c>
      <c r="S35" s="46" t="s">
        <v>1</v>
      </c>
      <c r="T35" s="46" t="s">
        <v>1</v>
      </c>
      <c r="U35" s="43">
        <f t="shared" si="3"/>
        <v>0</v>
      </c>
      <c r="V35" s="44">
        <f t="shared" si="4"/>
        <v>0</v>
      </c>
      <c r="W35" s="44">
        <f t="shared" si="5"/>
        <v>16100</v>
      </c>
      <c r="X35" s="9"/>
    </row>
    <row r="36" spans="1:24" ht="19.5" customHeight="1">
      <c r="A36" s="2">
        <v>3</v>
      </c>
      <c r="B36" s="28" t="s">
        <v>97</v>
      </c>
      <c r="C36" s="25"/>
      <c r="D36" s="47"/>
      <c r="E36" s="46">
        <v>100600</v>
      </c>
      <c r="F36" s="46"/>
      <c r="G36" s="46"/>
      <c r="H36" s="46"/>
      <c r="I36" s="42">
        <f t="shared" si="0"/>
        <v>0</v>
      </c>
      <c r="J36" s="46"/>
      <c r="K36" s="46"/>
      <c r="L36" s="46"/>
      <c r="M36" s="43">
        <f t="shared" si="1"/>
        <v>0</v>
      </c>
      <c r="N36" s="46"/>
      <c r="O36" s="46"/>
      <c r="P36" s="46"/>
      <c r="Q36" s="43">
        <f t="shared" si="2"/>
        <v>0</v>
      </c>
      <c r="R36" s="46"/>
      <c r="S36" s="46"/>
      <c r="T36" s="46"/>
      <c r="U36" s="43">
        <f t="shared" si="3"/>
        <v>0</v>
      </c>
      <c r="V36" s="44">
        <f t="shared" si="4"/>
        <v>0</v>
      </c>
      <c r="W36" s="44">
        <f t="shared" si="5"/>
        <v>0</v>
      </c>
      <c r="X36" s="9"/>
    </row>
    <row r="37" spans="1:24" ht="19.5" customHeight="1">
      <c r="A37" s="3"/>
      <c r="B37" s="26" t="s">
        <v>3</v>
      </c>
      <c r="C37" s="27" t="s">
        <v>95</v>
      </c>
      <c r="D37" s="47">
        <v>201000</v>
      </c>
      <c r="E37" s="46"/>
      <c r="F37" s="46"/>
      <c r="G37" s="46"/>
      <c r="H37" s="46"/>
      <c r="I37" s="42"/>
      <c r="J37" s="46"/>
      <c r="K37" s="46"/>
      <c r="L37" s="46"/>
      <c r="M37" s="43"/>
      <c r="N37" s="46"/>
      <c r="O37" s="46"/>
      <c r="P37" s="46"/>
      <c r="Q37" s="43"/>
      <c r="R37" s="46"/>
      <c r="S37" s="46"/>
      <c r="T37" s="46"/>
      <c r="U37" s="43"/>
      <c r="V37" s="44"/>
      <c r="W37" s="44"/>
      <c r="X37" s="9"/>
    </row>
    <row r="38" spans="1:24" ht="19.5" customHeight="1">
      <c r="A38" s="3"/>
      <c r="B38" s="28" t="s">
        <v>33</v>
      </c>
      <c r="C38" s="25" t="s">
        <v>6</v>
      </c>
      <c r="D38" s="47">
        <v>10</v>
      </c>
      <c r="E38" s="46"/>
      <c r="F38" s="46">
        <v>5</v>
      </c>
      <c r="G38" s="46" t="s">
        <v>1</v>
      </c>
      <c r="H38" s="46" t="s">
        <v>1</v>
      </c>
      <c r="I38" s="42">
        <f t="shared" si="0"/>
        <v>5</v>
      </c>
      <c r="J38" s="46" t="s">
        <v>1</v>
      </c>
      <c r="K38" s="46" t="s">
        <v>1</v>
      </c>
      <c r="L38" s="46" t="s">
        <v>1</v>
      </c>
      <c r="M38" s="43">
        <f t="shared" si="1"/>
        <v>0</v>
      </c>
      <c r="N38" s="46" t="s">
        <v>1</v>
      </c>
      <c r="O38" s="46">
        <v>5</v>
      </c>
      <c r="P38" s="46" t="s">
        <v>1</v>
      </c>
      <c r="Q38" s="43">
        <f t="shared" si="2"/>
        <v>5</v>
      </c>
      <c r="R38" s="46" t="s">
        <v>1</v>
      </c>
      <c r="S38" s="46" t="s">
        <v>1</v>
      </c>
      <c r="T38" s="46" t="s">
        <v>1</v>
      </c>
      <c r="U38" s="43">
        <f t="shared" si="3"/>
        <v>0</v>
      </c>
      <c r="V38" s="44">
        <f t="shared" ref="V38:V45" si="6">SUM(I38,M38)</f>
        <v>5</v>
      </c>
      <c r="W38" s="44">
        <f t="shared" ref="W38:W45" si="7">SUM(I38,M38,Q38,U38)</f>
        <v>10</v>
      </c>
      <c r="X38" s="9"/>
    </row>
    <row r="39" spans="1:24" ht="19.5" customHeight="1">
      <c r="A39" s="3"/>
      <c r="B39" s="26" t="s">
        <v>3</v>
      </c>
      <c r="C39" s="27" t="s">
        <v>95</v>
      </c>
      <c r="D39" s="47">
        <v>2000</v>
      </c>
      <c r="E39" s="46">
        <v>1000</v>
      </c>
      <c r="F39" s="46">
        <v>1000</v>
      </c>
      <c r="G39" s="46" t="s">
        <v>1</v>
      </c>
      <c r="H39" s="46" t="s">
        <v>1</v>
      </c>
      <c r="I39" s="42">
        <f t="shared" si="0"/>
        <v>1000</v>
      </c>
      <c r="J39" s="46" t="s">
        <v>1</v>
      </c>
      <c r="K39" s="46" t="s">
        <v>1</v>
      </c>
      <c r="L39" s="46" t="s">
        <v>1</v>
      </c>
      <c r="M39" s="43">
        <f t="shared" si="1"/>
        <v>0</v>
      </c>
      <c r="N39" s="46" t="s">
        <v>1</v>
      </c>
      <c r="O39" s="46">
        <v>1000</v>
      </c>
      <c r="P39" s="46" t="s">
        <v>1</v>
      </c>
      <c r="Q39" s="43">
        <f t="shared" si="2"/>
        <v>1000</v>
      </c>
      <c r="R39" s="46" t="s">
        <v>1</v>
      </c>
      <c r="S39" s="46" t="s">
        <v>1</v>
      </c>
      <c r="T39" s="46" t="s">
        <v>1</v>
      </c>
      <c r="U39" s="43">
        <f t="shared" si="3"/>
        <v>0</v>
      </c>
      <c r="V39" s="44">
        <f t="shared" si="6"/>
        <v>1000</v>
      </c>
      <c r="W39" s="44">
        <f t="shared" si="7"/>
        <v>2000</v>
      </c>
      <c r="X39" s="9"/>
    </row>
    <row r="40" spans="1:24" ht="19.5" customHeight="1">
      <c r="A40" s="3"/>
      <c r="B40" s="28" t="s">
        <v>34</v>
      </c>
      <c r="C40" s="25" t="s">
        <v>6</v>
      </c>
      <c r="D40" s="47">
        <v>100</v>
      </c>
      <c r="E40" s="46"/>
      <c r="F40" s="46" t="s">
        <v>1</v>
      </c>
      <c r="G40" s="46">
        <v>10</v>
      </c>
      <c r="H40" s="46">
        <v>10</v>
      </c>
      <c r="I40" s="42">
        <f t="shared" si="0"/>
        <v>20</v>
      </c>
      <c r="J40" s="46">
        <v>20</v>
      </c>
      <c r="K40" s="46">
        <v>20</v>
      </c>
      <c r="L40" s="46">
        <v>20</v>
      </c>
      <c r="M40" s="43">
        <f t="shared" si="1"/>
        <v>60</v>
      </c>
      <c r="N40" s="46">
        <v>20</v>
      </c>
      <c r="O40" s="46" t="s">
        <v>1</v>
      </c>
      <c r="P40" s="46" t="s">
        <v>1</v>
      </c>
      <c r="Q40" s="43">
        <f t="shared" si="2"/>
        <v>20</v>
      </c>
      <c r="R40" s="46" t="s">
        <v>1</v>
      </c>
      <c r="S40" s="46" t="s">
        <v>1</v>
      </c>
      <c r="T40" s="46" t="s">
        <v>1</v>
      </c>
      <c r="U40" s="43">
        <f t="shared" si="3"/>
        <v>0</v>
      </c>
      <c r="V40" s="44">
        <f t="shared" si="6"/>
        <v>80</v>
      </c>
      <c r="W40" s="44">
        <f t="shared" si="7"/>
        <v>100</v>
      </c>
      <c r="X40" s="9"/>
    </row>
    <row r="41" spans="1:24" ht="19.5" customHeight="1">
      <c r="A41" s="3"/>
      <c r="B41" s="26" t="s">
        <v>3</v>
      </c>
      <c r="C41" s="27" t="s">
        <v>95</v>
      </c>
      <c r="D41" s="47">
        <v>7000</v>
      </c>
      <c r="E41" s="46">
        <v>3500</v>
      </c>
      <c r="F41" s="46" t="s">
        <v>1</v>
      </c>
      <c r="G41" s="46">
        <v>2500</v>
      </c>
      <c r="H41" s="46" t="s">
        <v>1</v>
      </c>
      <c r="I41" s="42">
        <f t="shared" si="0"/>
        <v>2500</v>
      </c>
      <c r="J41" s="46" t="s">
        <v>1</v>
      </c>
      <c r="K41" s="46" t="s">
        <v>1</v>
      </c>
      <c r="L41" s="46">
        <v>1000</v>
      </c>
      <c r="M41" s="43">
        <f t="shared" si="1"/>
        <v>1000</v>
      </c>
      <c r="N41" s="46">
        <v>3500</v>
      </c>
      <c r="O41" s="46" t="s">
        <v>1</v>
      </c>
      <c r="P41" s="46" t="s">
        <v>1</v>
      </c>
      <c r="Q41" s="43">
        <f t="shared" si="2"/>
        <v>3500</v>
      </c>
      <c r="R41" s="46" t="s">
        <v>1</v>
      </c>
      <c r="S41" s="46" t="s">
        <v>1</v>
      </c>
      <c r="T41" s="46" t="s">
        <v>1</v>
      </c>
      <c r="U41" s="43">
        <f t="shared" si="3"/>
        <v>0</v>
      </c>
      <c r="V41" s="44">
        <f t="shared" si="6"/>
        <v>3500</v>
      </c>
      <c r="W41" s="44">
        <f t="shared" si="7"/>
        <v>7000</v>
      </c>
      <c r="X41" s="9"/>
    </row>
    <row r="42" spans="1:24" ht="19.5" customHeight="1">
      <c r="A42" s="3"/>
      <c r="B42" s="28" t="s">
        <v>35</v>
      </c>
      <c r="C42" s="25" t="s">
        <v>6</v>
      </c>
      <c r="D42" s="47">
        <v>35</v>
      </c>
      <c r="E42" s="46"/>
      <c r="F42" s="46">
        <v>3</v>
      </c>
      <c r="G42" s="46">
        <v>3</v>
      </c>
      <c r="H42" s="46">
        <v>3</v>
      </c>
      <c r="I42" s="42">
        <f t="shared" si="0"/>
        <v>9</v>
      </c>
      <c r="J42" s="46">
        <v>3</v>
      </c>
      <c r="K42" s="46">
        <v>3</v>
      </c>
      <c r="L42" s="46">
        <v>4</v>
      </c>
      <c r="M42" s="43">
        <f t="shared" si="1"/>
        <v>10</v>
      </c>
      <c r="N42" s="46">
        <v>4</v>
      </c>
      <c r="O42" s="46">
        <v>3</v>
      </c>
      <c r="P42" s="46">
        <v>3</v>
      </c>
      <c r="Q42" s="43">
        <f t="shared" si="2"/>
        <v>10</v>
      </c>
      <c r="R42" s="46">
        <v>3</v>
      </c>
      <c r="S42" s="46">
        <v>3</v>
      </c>
      <c r="T42" s="46" t="s">
        <v>1</v>
      </c>
      <c r="U42" s="43">
        <f t="shared" si="3"/>
        <v>6</v>
      </c>
      <c r="V42" s="44">
        <f t="shared" si="6"/>
        <v>19</v>
      </c>
      <c r="W42" s="44">
        <f t="shared" si="7"/>
        <v>35</v>
      </c>
      <c r="X42" s="9"/>
    </row>
    <row r="43" spans="1:24" ht="19.5" customHeight="1">
      <c r="A43" s="3"/>
      <c r="B43" s="26" t="s">
        <v>3</v>
      </c>
      <c r="C43" s="27" t="s">
        <v>95</v>
      </c>
      <c r="D43" s="47">
        <v>12000</v>
      </c>
      <c r="E43" s="46">
        <v>6100</v>
      </c>
      <c r="F43" s="46" t="s">
        <v>1</v>
      </c>
      <c r="G43" s="46">
        <v>6100</v>
      </c>
      <c r="H43" s="46" t="s">
        <v>1</v>
      </c>
      <c r="I43" s="42">
        <f t="shared" si="0"/>
        <v>6100</v>
      </c>
      <c r="J43" s="46" t="s">
        <v>96</v>
      </c>
      <c r="K43" s="46" t="s">
        <v>1</v>
      </c>
      <c r="L43" s="46" t="s">
        <v>1</v>
      </c>
      <c r="M43" s="43">
        <f t="shared" si="1"/>
        <v>0</v>
      </c>
      <c r="N43" s="46" t="s">
        <v>1</v>
      </c>
      <c r="O43" s="46">
        <v>5900</v>
      </c>
      <c r="P43" s="46" t="s">
        <v>1</v>
      </c>
      <c r="Q43" s="43">
        <f t="shared" si="2"/>
        <v>5900</v>
      </c>
      <c r="R43" s="46" t="s">
        <v>1</v>
      </c>
      <c r="S43" s="46" t="s">
        <v>1</v>
      </c>
      <c r="T43" s="46" t="s">
        <v>1</v>
      </c>
      <c r="U43" s="43">
        <f t="shared" si="3"/>
        <v>0</v>
      </c>
      <c r="V43" s="44">
        <f t="shared" si="6"/>
        <v>6100</v>
      </c>
      <c r="W43" s="44">
        <f t="shared" si="7"/>
        <v>12000</v>
      </c>
      <c r="X43" s="9"/>
    </row>
    <row r="44" spans="1:24" ht="19.5" customHeight="1">
      <c r="A44" s="3"/>
      <c r="B44" s="28" t="s">
        <v>36</v>
      </c>
      <c r="C44" s="25" t="s">
        <v>6</v>
      </c>
      <c r="D44" s="47">
        <v>1</v>
      </c>
      <c r="E44" s="46"/>
      <c r="F44" s="46">
        <v>1</v>
      </c>
      <c r="G44" s="46" t="s">
        <v>1</v>
      </c>
      <c r="H44" s="46" t="s">
        <v>1</v>
      </c>
      <c r="I44" s="42">
        <f t="shared" si="0"/>
        <v>1</v>
      </c>
      <c r="J44" s="46" t="s">
        <v>1</v>
      </c>
      <c r="K44" s="46" t="s">
        <v>1</v>
      </c>
      <c r="L44" s="46" t="s">
        <v>1</v>
      </c>
      <c r="M44" s="43">
        <f t="shared" si="1"/>
        <v>0</v>
      </c>
      <c r="N44" s="46" t="s">
        <v>1</v>
      </c>
      <c r="O44" s="46" t="s">
        <v>1</v>
      </c>
      <c r="P44" s="46" t="s">
        <v>1</v>
      </c>
      <c r="Q44" s="43">
        <f t="shared" si="2"/>
        <v>0</v>
      </c>
      <c r="R44" s="46" t="s">
        <v>1</v>
      </c>
      <c r="S44" s="46" t="s">
        <v>1</v>
      </c>
      <c r="T44" s="46" t="s">
        <v>1</v>
      </c>
      <c r="U44" s="43">
        <f t="shared" si="3"/>
        <v>0</v>
      </c>
      <c r="V44" s="44">
        <f t="shared" si="6"/>
        <v>1</v>
      </c>
      <c r="W44" s="44">
        <f t="shared" si="7"/>
        <v>1</v>
      </c>
      <c r="X44" s="9"/>
    </row>
    <row r="45" spans="1:24" ht="19.5" customHeight="1">
      <c r="A45" s="3"/>
      <c r="B45" s="26" t="s">
        <v>3</v>
      </c>
      <c r="C45" s="27" t="s">
        <v>95</v>
      </c>
      <c r="D45" s="47">
        <v>180000</v>
      </c>
      <c r="E45" s="46">
        <v>90000</v>
      </c>
      <c r="F45" s="46">
        <v>15000</v>
      </c>
      <c r="G45" s="46">
        <v>15000</v>
      </c>
      <c r="H45" s="46">
        <v>15000</v>
      </c>
      <c r="I45" s="42">
        <f t="shared" si="0"/>
        <v>45000</v>
      </c>
      <c r="J45" s="46">
        <v>15000</v>
      </c>
      <c r="K45" s="46">
        <v>15000</v>
      </c>
      <c r="L45" s="46">
        <v>15000</v>
      </c>
      <c r="M45" s="43">
        <f t="shared" si="1"/>
        <v>45000</v>
      </c>
      <c r="N45" s="46">
        <v>15000</v>
      </c>
      <c r="O45" s="46">
        <v>15000</v>
      </c>
      <c r="P45" s="46">
        <v>15000</v>
      </c>
      <c r="Q45" s="43">
        <f t="shared" si="2"/>
        <v>45000</v>
      </c>
      <c r="R45" s="46">
        <v>15000</v>
      </c>
      <c r="S45" s="46">
        <v>15000</v>
      </c>
      <c r="T45" s="46">
        <v>15000</v>
      </c>
      <c r="U45" s="43">
        <f t="shared" si="3"/>
        <v>45000</v>
      </c>
      <c r="V45" s="44">
        <f t="shared" si="6"/>
        <v>90000</v>
      </c>
      <c r="W45" s="44">
        <f t="shared" si="7"/>
        <v>180000</v>
      </c>
      <c r="X45" s="9"/>
    </row>
    <row r="46" spans="1:24" ht="19.5" customHeight="1">
      <c r="A46" s="3"/>
      <c r="B46" s="29" t="s">
        <v>37</v>
      </c>
      <c r="C46" s="25"/>
      <c r="D46" s="47">
        <v>722760</v>
      </c>
      <c r="E46" s="42">
        <v>365300</v>
      </c>
      <c r="F46" s="42"/>
      <c r="G46" s="42"/>
      <c r="H46" s="42"/>
      <c r="I46" s="42"/>
      <c r="J46" s="42"/>
      <c r="K46" s="42"/>
      <c r="L46" s="42"/>
      <c r="M46" s="43"/>
      <c r="N46" s="42"/>
      <c r="O46" s="42"/>
      <c r="P46" s="42"/>
      <c r="Q46" s="43"/>
      <c r="R46" s="42"/>
      <c r="S46" s="42"/>
      <c r="T46" s="42"/>
      <c r="U46" s="43"/>
      <c r="V46" s="44"/>
      <c r="W46" s="44"/>
      <c r="X46" s="9"/>
    </row>
    <row r="47" spans="1:24" ht="19.5" customHeight="1">
      <c r="A47" s="3"/>
      <c r="B47" s="30" t="s">
        <v>98</v>
      </c>
      <c r="C47" s="31"/>
      <c r="D47" s="47">
        <v>722760</v>
      </c>
      <c r="E47" s="42">
        <v>365300</v>
      </c>
      <c r="F47" s="42"/>
      <c r="G47" s="42"/>
      <c r="H47" s="42"/>
      <c r="I47" s="42"/>
      <c r="J47" s="42"/>
      <c r="K47" s="42"/>
      <c r="L47" s="42"/>
      <c r="M47" s="43"/>
      <c r="N47" s="42"/>
      <c r="O47" s="42"/>
      <c r="P47" s="42"/>
      <c r="Q47" s="43"/>
      <c r="R47" s="42"/>
      <c r="S47" s="42"/>
      <c r="T47" s="42"/>
      <c r="U47" s="43"/>
      <c r="V47" s="44"/>
      <c r="W47" s="44"/>
      <c r="X47" s="9"/>
    </row>
    <row r="48" spans="1:24" ht="19.5" customHeight="1">
      <c r="A48" s="3"/>
      <c r="B48" s="28" t="s">
        <v>38</v>
      </c>
      <c r="C48" s="27"/>
      <c r="D48" s="47">
        <v>616960</v>
      </c>
      <c r="E48" s="46">
        <v>352700</v>
      </c>
      <c r="F48" s="46"/>
      <c r="G48" s="46"/>
      <c r="H48" s="46"/>
      <c r="I48" s="42"/>
      <c r="J48" s="46"/>
      <c r="K48" s="46"/>
      <c r="L48" s="46"/>
      <c r="M48" s="43"/>
      <c r="N48" s="46"/>
      <c r="O48" s="46"/>
      <c r="P48" s="46"/>
      <c r="Q48" s="43"/>
      <c r="R48" s="46"/>
      <c r="S48" s="46"/>
      <c r="T48" s="46"/>
      <c r="U48" s="43"/>
      <c r="V48" s="44"/>
      <c r="W48" s="44"/>
      <c r="X48" s="9"/>
    </row>
    <row r="49" spans="1:24" ht="19.5" customHeight="1">
      <c r="A49" s="3"/>
      <c r="B49" s="28" t="s">
        <v>39</v>
      </c>
      <c r="C49" s="27" t="s">
        <v>6</v>
      </c>
      <c r="D49" s="47">
        <v>1000</v>
      </c>
      <c r="E49" s="46"/>
      <c r="F49" s="46" t="s">
        <v>1</v>
      </c>
      <c r="G49" s="46">
        <v>300</v>
      </c>
      <c r="H49" s="46">
        <v>300</v>
      </c>
      <c r="I49" s="42">
        <f t="shared" si="0"/>
        <v>600</v>
      </c>
      <c r="J49" s="46">
        <v>200</v>
      </c>
      <c r="K49" s="46">
        <v>200</v>
      </c>
      <c r="L49" s="46" t="s">
        <v>1</v>
      </c>
      <c r="M49" s="43">
        <f t="shared" si="1"/>
        <v>400</v>
      </c>
      <c r="N49" s="46" t="s">
        <v>1</v>
      </c>
      <c r="O49" s="46" t="s">
        <v>1</v>
      </c>
      <c r="P49" s="46" t="s">
        <v>1</v>
      </c>
      <c r="Q49" s="43">
        <f t="shared" si="2"/>
        <v>0</v>
      </c>
      <c r="R49" s="46" t="s">
        <v>1</v>
      </c>
      <c r="S49" s="46" t="s">
        <v>1</v>
      </c>
      <c r="T49" s="46" t="s">
        <v>1</v>
      </c>
      <c r="U49" s="43">
        <f t="shared" si="3"/>
        <v>0</v>
      </c>
      <c r="V49" s="44">
        <f t="shared" ref="V49:V77" si="8">SUM(I49,M49)</f>
        <v>1000</v>
      </c>
      <c r="W49" s="44">
        <f>SUM(I49,M49,Q49,U49)</f>
        <v>1000</v>
      </c>
      <c r="X49" s="9"/>
    </row>
    <row r="50" spans="1:24" ht="19.5" customHeight="1">
      <c r="A50" s="3"/>
      <c r="B50" s="26" t="s">
        <v>3</v>
      </c>
      <c r="C50" s="27" t="s">
        <v>95</v>
      </c>
      <c r="D50" s="47"/>
      <c r="E50" s="46"/>
      <c r="F50" s="46">
        <v>0</v>
      </c>
      <c r="G50" s="46">
        <v>0</v>
      </c>
      <c r="H50" s="46">
        <v>0</v>
      </c>
      <c r="I50" s="42">
        <f t="shared" si="0"/>
        <v>0</v>
      </c>
      <c r="J50" s="46">
        <v>0</v>
      </c>
      <c r="K50" s="46">
        <v>0</v>
      </c>
      <c r="L50" s="46">
        <v>0</v>
      </c>
      <c r="M50" s="43">
        <f t="shared" si="1"/>
        <v>0</v>
      </c>
      <c r="N50" s="46">
        <v>0</v>
      </c>
      <c r="O50" s="46">
        <v>0</v>
      </c>
      <c r="P50" s="46">
        <v>0</v>
      </c>
      <c r="Q50" s="43">
        <f t="shared" si="2"/>
        <v>0</v>
      </c>
      <c r="R50" s="46">
        <v>0</v>
      </c>
      <c r="S50" s="46">
        <v>0</v>
      </c>
      <c r="T50" s="46">
        <v>0</v>
      </c>
      <c r="U50" s="43">
        <f t="shared" si="3"/>
        <v>0</v>
      </c>
      <c r="V50" s="44">
        <f t="shared" si="8"/>
        <v>0</v>
      </c>
      <c r="W50" s="44">
        <f>SUM(I50,M50,Q50,U50)</f>
        <v>0</v>
      </c>
      <c r="X50" s="9"/>
    </row>
    <row r="51" spans="1:24" ht="19.5" customHeight="1">
      <c r="A51" s="3"/>
      <c r="B51" s="28" t="s">
        <v>40</v>
      </c>
      <c r="C51" s="27" t="s">
        <v>6</v>
      </c>
      <c r="D51" s="47">
        <v>1400</v>
      </c>
      <c r="E51" s="46"/>
      <c r="F51" s="46" t="s">
        <v>1</v>
      </c>
      <c r="G51" s="46">
        <v>400</v>
      </c>
      <c r="H51" s="46">
        <v>400</v>
      </c>
      <c r="I51" s="42">
        <f t="shared" si="0"/>
        <v>800</v>
      </c>
      <c r="J51" s="46">
        <v>400</v>
      </c>
      <c r="K51" s="46">
        <v>200</v>
      </c>
      <c r="L51" s="46" t="s">
        <v>1</v>
      </c>
      <c r="M51" s="43">
        <f t="shared" si="1"/>
        <v>600</v>
      </c>
      <c r="N51" s="46" t="s">
        <v>1</v>
      </c>
      <c r="O51" s="46" t="s">
        <v>1</v>
      </c>
      <c r="P51" s="46" t="s">
        <v>1</v>
      </c>
      <c r="Q51" s="43">
        <f t="shared" si="2"/>
        <v>0</v>
      </c>
      <c r="R51" s="46" t="s">
        <v>1</v>
      </c>
      <c r="S51" s="46" t="s">
        <v>1</v>
      </c>
      <c r="T51" s="46" t="s">
        <v>1</v>
      </c>
      <c r="U51" s="43">
        <f t="shared" si="3"/>
        <v>0</v>
      </c>
      <c r="V51" s="44">
        <f t="shared" si="8"/>
        <v>1400</v>
      </c>
      <c r="W51" s="44">
        <f>SUM(I51,M51,Q51,U51)</f>
        <v>1400</v>
      </c>
      <c r="X51" s="9"/>
    </row>
    <row r="52" spans="1:24" ht="19.5" customHeight="1">
      <c r="A52" s="3"/>
      <c r="B52" s="26" t="s">
        <v>3</v>
      </c>
      <c r="C52" s="27" t="s">
        <v>95</v>
      </c>
      <c r="D52" s="47">
        <v>36400</v>
      </c>
      <c r="E52" s="46">
        <v>36400</v>
      </c>
      <c r="F52" s="46"/>
      <c r="G52" s="46">
        <v>10000</v>
      </c>
      <c r="H52" s="46">
        <v>10000</v>
      </c>
      <c r="I52" s="42">
        <f>SUM(F52:H52)</f>
        <v>20000</v>
      </c>
      <c r="J52" s="46">
        <v>10000</v>
      </c>
      <c r="K52" s="46">
        <v>6400</v>
      </c>
      <c r="L52" s="46"/>
      <c r="M52" s="43">
        <f>SUM(J52:L52)</f>
        <v>16400</v>
      </c>
      <c r="N52" s="46" t="s">
        <v>1</v>
      </c>
      <c r="O52" s="46" t="s">
        <v>1</v>
      </c>
      <c r="P52" s="46" t="s">
        <v>1</v>
      </c>
      <c r="Q52" s="43">
        <f>SUM(N52:P52)</f>
        <v>0</v>
      </c>
      <c r="R52" s="46" t="s">
        <v>1</v>
      </c>
      <c r="S52" s="46" t="s">
        <v>1</v>
      </c>
      <c r="T52" s="46" t="s">
        <v>1</v>
      </c>
      <c r="U52" s="43">
        <f t="shared" si="3"/>
        <v>0</v>
      </c>
      <c r="V52" s="44">
        <f t="shared" si="8"/>
        <v>36400</v>
      </c>
      <c r="W52" s="44"/>
      <c r="X52" s="9"/>
    </row>
    <row r="53" spans="1:24" ht="19.5" customHeight="1">
      <c r="A53" s="3"/>
      <c r="B53" s="28" t="s">
        <v>41</v>
      </c>
      <c r="C53" s="27" t="s">
        <v>6</v>
      </c>
      <c r="D53" s="47">
        <v>65</v>
      </c>
      <c r="E53" s="46"/>
      <c r="F53" s="46" t="s">
        <v>1</v>
      </c>
      <c r="G53" s="46" t="s">
        <v>1</v>
      </c>
      <c r="H53" s="46">
        <v>65</v>
      </c>
      <c r="I53" s="42">
        <f t="shared" si="0"/>
        <v>65</v>
      </c>
      <c r="J53" s="46" t="s">
        <v>1</v>
      </c>
      <c r="K53" s="46" t="s">
        <v>1</v>
      </c>
      <c r="L53" s="46" t="s">
        <v>1</v>
      </c>
      <c r="M53" s="43">
        <f t="shared" si="1"/>
        <v>0</v>
      </c>
      <c r="N53" s="46" t="s">
        <v>1</v>
      </c>
      <c r="O53" s="46" t="s">
        <v>1</v>
      </c>
      <c r="P53" s="46" t="s">
        <v>1</v>
      </c>
      <c r="Q53" s="43">
        <f t="shared" si="2"/>
        <v>0</v>
      </c>
      <c r="R53" s="46" t="s">
        <v>1</v>
      </c>
      <c r="S53" s="46" t="s">
        <v>1</v>
      </c>
      <c r="T53" s="46" t="s">
        <v>1</v>
      </c>
      <c r="U53" s="43">
        <f t="shared" si="3"/>
        <v>0</v>
      </c>
      <c r="V53" s="44">
        <f t="shared" si="8"/>
        <v>65</v>
      </c>
      <c r="W53" s="44">
        <f t="shared" ref="W53:W63" si="9">SUM(I53,M53,Q53,U53)</f>
        <v>65</v>
      </c>
      <c r="X53" s="9"/>
    </row>
    <row r="54" spans="1:24" ht="19.5" customHeight="1">
      <c r="A54" s="3"/>
      <c r="B54" s="26" t="s">
        <v>3</v>
      </c>
      <c r="C54" s="27" t="s">
        <v>95</v>
      </c>
      <c r="D54" s="47">
        <v>34200</v>
      </c>
      <c r="E54" s="46">
        <v>34200</v>
      </c>
      <c r="F54" s="46">
        <v>0</v>
      </c>
      <c r="G54" s="46">
        <v>0</v>
      </c>
      <c r="H54" s="46">
        <v>34200</v>
      </c>
      <c r="I54" s="42">
        <f t="shared" si="0"/>
        <v>34200</v>
      </c>
      <c r="J54" s="46">
        <v>0</v>
      </c>
      <c r="K54" s="46">
        <v>0</v>
      </c>
      <c r="L54" s="46">
        <v>0</v>
      </c>
      <c r="M54" s="43">
        <f t="shared" si="1"/>
        <v>0</v>
      </c>
      <c r="N54" s="46">
        <v>0</v>
      </c>
      <c r="O54" s="46">
        <v>0</v>
      </c>
      <c r="P54" s="46">
        <v>0</v>
      </c>
      <c r="Q54" s="43">
        <f t="shared" si="2"/>
        <v>0</v>
      </c>
      <c r="R54" s="46">
        <v>0</v>
      </c>
      <c r="S54" s="46">
        <v>0</v>
      </c>
      <c r="T54" s="46">
        <v>0</v>
      </c>
      <c r="U54" s="43">
        <f t="shared" si="3"/>
        <v>0</v>
      </c>
      <c r="V54" s="44">
        <f t="shared" si="8"/>
        <v>34200</v>
      </c>
      <c r="W54" s="44">
        <f t="shared" si="9"/>
        <v>34200</v>
      </c>
      <c r="X54" s="9"/>
    </row>
    <row r="55" spans="1:24" ht="19.5" customHeight="1">
      <c r="A55" s="3"/>
      <c r="B55" s="28" t="s">
        <v>42</v>
      </c>
      <c r="C55" s="27" t="s">
        <v>6</v>
      </c>
      <c r="D55" s="47"/>
      <c r="E55" s="46"/>
      <c r="F55" s="46" t="s">
        <v>1</v>
      </c>
      <c r="G55" s="46" t="s">
        <v>1</v>
      </c>
      <c r="H55" s="46" t="s">
        <v>1</v>
      </c>
      <c r="I55" s="42">
        <f t="shared" si="0"/>
        <v>0</v>
      </c>
      <c r="J55" s="46" t="s">
        <v>1</v>
      </c>
      <c r="K55" s="46" t="s">
        <v>1</v>
      </c>
      <c r="L55" s="46" t="s">
        <v>1</v>
      </c>
      <c r="M55" s="43">
        <f t="shared" si="1"/>
        <v>0</v>
      </c>
      <c r="N55" s="46" t="s">
        <v>1</v>
      </c>
      <c r="O55" s="46" t="s">
        <v>1</v>
      </c>
      <c r="P55" s="46" t="s">
        <v>1</v>
      </c>
      <c r="Q55" s="43">
        <f t="shared" si="2"/>
        <v>0</v>
      </c>
      <c r="R55" s="46" t="s">
        <v>1</v>
      </c>
      <c r="S55" s="46" t="s">
        <v>1</v>
      </c>
      <c r="T55" s="46" t="s">
        <v>1</v>
      </c>
      <c r="U55" s="43">
        <f t="shared" si="3"/>
        <v>0</v>
      </c>
      <c r="V55" s="44">
        <f t="shared" si="8"/>
        <v>0</v>
      </c>
      <c r="W55" s="44">
        <f t="shared" si="9"/>
        <v>0</v>
      </c>
      <c r="X55" s="9"/>
    </row>
    <row r="56" spans="1:24" ht="19.5" customHeight="1">
      <c r="A56" s="3"/>
      <c r="B56" s="28" t="s">
        <v>43</v>
      </c>
      <c r="C56" s="27"/>
      <c r="D56" s="47">
        <v>29200</v>
      </c>
      <c r="E56" s="46"/>
      <c r="F56" s="46">
        <f t="shared" ref="F56:T56" si="10">SUM(F58,F60,F62)</f>
        <v>0</v>
      </c>
      <c r="G56" s="46">
        <f>SUM(G58,G60,O62)</f>
        <v>16600</v>
      </c>
      <c r="H56" s="46">
        <f t="shared" si="10"/>
        <v>0</v>
      </c>
      <c r="I56" s="42">
        <f t="shared" si="0"/>
        <v>16600</v>
      </c>
      <c r="J56" s="46">
        <f t="shared" si="10"/>
        <v>0</v>
      </c>
      <c r="K56" s="46">
        <f t="shared" si="10"/>
        <v>0</v>
      </c>
      <c r="L56" s="46">
        <f t="shared" si="10"/>
        <v>0</v>
      </c>
      <c r="M56" s="43">
        <f t="shared" si="1"/>
        <v>0</v>
      </c>
      <c r="N56" s="46">
        <f t="shared" si="10"/>
        <v>12600</v>
      </c>
      <c r="O56" s="46">
        <f t="shared" si="10"/>
        <v>4000</v>
      </c>
      <c r="P56" s="46">
        <f t="shared" si="10"/>
        <v>0</v>
      </c>
      <c r="Q56" s="46">
        <f t="shared" si="10"/>
        <v>16600</v>
      </c>
      <c r="R56" s="46">
        <f t="shared" si="10"/>
        <v>0</v>
      </c>
      <c r="S56" s="46">
        <f t="shared" si="10"/>
        <v>0</v>
      </c>
      <c r="T56" s="46">
        <f t="shared" si="10"/>
        <v>0</v>
      </c>
      <c r="U56" s="43">
        <f t="shared" si="3"/>
        <v>0</v>
      </c>
      <c r="V56" s="44">
        <f t="shared" si="8"/>
        <v>16600</v>
      </c>
      <c r="W56" s="44">
        <f t="shared" si="9"/>
        <v>33200</v>
      </c>
      <c r="X56" s="9"/>
    </row>
    <row r="57" spans="1:24" ht="19.5" customHeight="1">
      <c r="A57" s="3"/>
      <c r="B57" s="28" t="s">
        <v>44</v>
      </c>
      <c r="C57" s="27" t="s">
        <v>6</v>
      </c>
      <c r="D57" s="47">
        <v>4000</v>
      </c>
      <c r="E57" s="46"/>
      <c r="F57" s="46">
        <v>350</v>
      </c>
      <c r="G57" s="46">
        <v>450</v>
      </c>
      <c r="H57" s="46">
        <v>450</v>
      </c>
      <c r="I57" s="42">
        <f t="shared" si="0"/>
        <v>1250</v>
      </c>
      <c r="J57" s="46">
        <v>300</v>
      </c>
      <c r="K57" s="46">
        <v>300</v>
      </c>
      <c r="L57" s="46">
        <v>300</v>
      </c>
      <c r="M57" s="43">
        <f t="shared" si="1"/>
        <v>900</v>
      </c>
      <c r="N57" s="46">
        <v>450</v>
      </c>
      <c r="O57" s="46">
        <v>400</v>
      </c>
      <c r="P57" s="46">
        <v>400</v>
      </c>
      <c r="Q57" s="43">
        <f t="shared" si="2"/>
        <v>1250</v>
      </c>
      <c r="R57" s="46">
        <v>300</v>
      </c>
      <c r="S57" s="46">
        <v>300</v>
      </c>
      <c r="T57" s="46" t="s">
        <v>1</v>
      </c>
      <c r="U57" s="43">
        <f t="shared" si="3"/>
        <v>600</v>
      </c>
      <c r="V57" s="44">
        <f t="shared" si="8"/>
        <v>2150</v>
      </c>
      <c r="W57" s="44">
        <f t="shared" si="9"/>
        <v>4000</v>
      </c>
      <c r="X57" s="9"/>
    </row>
    <row r="58" spans="1:24" ht="19.5" customHeight="1">
      <c r="A58" s="3"/>
      <c r="B58" s="26" t="s">
        <v>3</v>
      </c>
      <c r="C58" s="27" t="s">
        <v>95</v>
      </c>
      <c r="D58" s="47"/>
      <c r="E58" s="46"/>
      <c r="F58" s="46">
        <v>0</v>
      </c>
      <c r="G58" s="46">
        <v>0</v>
      </c>
      <c r="H58" s="46">
        <v>0</v>
      </c>
      <c r="I58" s="42">
        <f t="shared" si="0"/>
        <v>0</v>
      </c>
      <c r="J58" s="46">
        <v>0</v>
      </c>
      <c r="K58" s="46">
        <v>0</v>
      </c>
      <c r="L58" s="46">
        <v>0</v>
      </c>
      <c r="M58" s="43">
        <f t="shared" si="1"/>
        <v>0</v>
      </c>
      <c r="N58" s="46">
        <v>0</v>
      </c>
      <c r="O58" s="46">
        <v>0</v>
      </c>
      <c r="P58" s="46">
        <v>0</v>
      </c>
      <c r="Q58" s="43">
        <f t="shared" si="2"/>
        <v>0</v>
      </c>
      <c r="R58" s="46">
        <v>0</v>
      </c>
      <c r="S58" s="46">
        <v>0</v>
      </c>
      <c r="T58" s="46">
        <v>0</v>
      </c>
      <c r="U58" s="43">
        <f t="shared" si="3"/>
        <v>0</v>
      </c>
      <c r="V58" s="44">
        <f t="shared" si="8"/>
        <v>0</v>
      </c>
      <c r="W58" s="44">
        <f t="shared" si="9"/>
        <v>0</v>
      </c>
      <c r="X58" s="9"/>
    </row>
    <row r="59" spans="1:24" ht="19.5" customHeight="1">
      <c r="A59" s="3"/>
      <c r="B59" s="28" t="s">
        <v>45</v>
      </c>
      <c r="C59" s="27" t="s">
        <v>6</v>
      </c>
      <c r="D59" s="47">
        <v>150</v>
      </c>
      <c r="E59" s="46"/>
      <c r="F59" s="46">
        <v>15</v>
      </c>
      <c r="G59" s="46">
        <v>15</v>
      </c>
      <c r="H59" s="46">
        <v>15</v>
      </c>
      <c r="I59" s="42">
        <f t="shared" si="0"/>
        <v>45</v>
      </c>
      <c r="J59" s="46">
        <v>15</v>
      </c>
      <c r="K59" s="46">
        <f>F59</f>
        <v>15</v>
      </c>
      <c r="L59" s="46">
        <f>G59</f>
        <v>15</v>
      </c>
      <c r="M59" s="43">
        <f t="shared" si="1"/>
        <v>45</v>
      </c>
      <c r="N59" s="46">
        <f>H59</f>
        <v>15</v>
      </c>
      <c r="O59" s="46">
        <f>J59</f>
        <v>15</v>
      </c>
      <c r="P59" s="46">
        <v>15</v>
      </c>
      <c r="Q59" s="43">
        <f t="shared" si="2"/>
        <v>45</v>
      </c>
      <c r="R59" s="46">
        <v>15</v>
      </c>
      <c r="S59" s="46" t="s">
        <v>1</v>
      </c>
      <c r="T59" s="46" t="s">
        <v>1</v>
      </c>
      <c r="U59" s="43">
        <f t="shared" si="3"/>
        <v>15</v>
      </c>
      <c r="V59" s="44">
        <f t="shared" si="8"/>
        <v>90</v>
      </c>
      <c r="W59" s="44">
        <f t="shared" si="9"/>
        <v>150</v>
      </c>
      <c r="X59" s="9"/>
    </row>
    <row r="60" spans="1:24" ht="19.5" customHeight="1">
      <c r="A60" s="3"/>
      <c r="B60" s="26" t="s">
        <v>3</v>
      </c>
      <c r="C60" s="27" t="s">
        <v>95</v>
      </c>
      <c r="D60" s="47">
        <v>25200</v>
      </c>
      <c r="E60" s="46">
        <v>12600</v>
      </c>
      <c r="F60" s="46">
        <v>0</v>
      </c>
      <c r="G60" s="46">
        <v>12600</v>
      </c>
      <c r="H60" s="46">
        <v>0</v>
      </c>
      <c r="I60" s="42">
        <f t="shared" si="0"/>
        <v>12600</v>
      </c>
      <c r="J60" s="46">
        <v>0</v>
      </c>
      <c r="K60" s="46" t="s">
        <v>96</v>
      </c>
      <c r="L60" s="46">
        <v>0</v>
      </c>
      <c r="M60" s="43">
        <f t="shared" si="1"/>
        <v>0</v>
      </c>
      <c r="N60" s="46">
        <v>12600</v>
      </c>
      <c r="O60" s="46">
        <v>0</v>
      </c>
      <c r="P60" s="46">
        <v>0</v>
      </c>
      <c r="Q60" s="43">
        <f t="shared" si="2"/>
        <v>12600</v>
      </c>
      <c r="R60" s="46">
        <v>0</v>
      </c>
      <c r="S60" s="46">
        <v>0</v>
      </c>
      <c r="T60" s="46">
        <v>0</v>
      </c>
      <c r="U60" s="43">
        <f t="shared" si="3"/>
        <v>0</v>
      </c>
      <c r="V60" s="44">
        <f t="shared" si="8"/>
        <v>12600</v>
      </c>
      <c r="W60" s="44">
        <f t="shared" si="9"/>
        <v>25200</v>
      </c>
      <c r="X60" s="9"/>
    </row>
    <row r="61" spans="1:24" ht="19.5" customHeight="1">
      <c r="A61" s="3"/>
      <c r="B61" s="28" t="s">
        <v>46</v>
      </c>
      <c r="C61" s="27" t="s">
        <v>6</v>
      </c>
      <c r="D61" s="47">
        <v>40</v>
      </c>
      <c r="E61" s="46"/>
      <c r="F61" s="46" t="s">
        <v>1</v>
      </c>
      <c r="G61" s="46" t="s">
        <v>1</v>
      </c>
      <c r="H61" s="46" t="s">
        <v>1</v>
      </c>
      <c r="I61" s="42">
        <f t="shared" si="0"/>
        <v>0</v>
      </c>
      <c r="J61" s="46" t="s">
        <v>1</v>
      </c>
      <c r="K61" s="46" t="s">
        <v>1</v>
      </c>
      <c r="L61" s="46" t="s">
        <v>1</v>
      </c>
      <c r="M61" s="43">
        <f t="shared" si="1"/>
        <v>0</v>
      </c>
      <c r="N61" s="46" t="s">
        <v>96</v>
      </c>
      <c r="O61" s="46">
        <v>40</v>
      </c>
      <c r="P61" s="46" t="s">
        <v>1</v>
      </c>
      <c r="Q61" s="43">
        <f t="shared" si="2"/>
        <v>40</v>
      </c>
      <c r="R61" s="46" t="s">
        <v>1</v>
      </c>
      <c r="S61" s="46" t="s">
        <v>1</v>
      </c>
      <c r="T61" s="46" t="s">
        <v>1</v>
      </c>
      <c r="U61" s="43">
        <f t="shared" si="3"/>
        <v>0</v>
      </c>
      <c r="V61" s="44">
        <f t="shared" si="8"/>
        <v>0</v>
      </c>
      <c r="W61" s="44">
        <f t="shared" si="9"/>
        <v>40</v>
      </c>
      <c r="X61" s="9"/>
    </row>
    <row r="62" spans="1:24" ht="19.5" customHeight="1">
      <c r="A62" s="3"/>
      <c r="B62" s="26" t="s">
        <v>3</v>
      </c>
      <c r="C62" s="27" t="s">
        <v>95</v>
      </c>
      <c r="D62" s="47">
        <v>4000</v>
      </c>
      <c r="E62" s="46"/>
      <c r="F62" s="46">
        <v>0</v>
      </c>
      <c r="G62" s="46">
        <v>0</v>
      </c>
      <c r="H62" s="46">
        <v>0</v>
      </c>
      <c r="I62" s="42">
        <f t="shared" si="0"/>
        <v>0</v>
      </c>
      <c r="J62" s="46">
        <v>0</v>
      </c>
      <c r="K62" s="46">
        <v>0</v>
      </c>
      <c r="L62" s="46">
        <v>0</v>
      </c>
      <c r="M62" s="43">
        <f t="shared" si="1"/>
        <v>0</v>
      </c>
      <c r="N62" s="46">
        <v>0</v>
      </c>
      <c r="O62" s="46">
        <v>4000</v>
      </c>
      <c r="P62" s="46">
        <v>0</v>
      </c>
      <c r="Q62" s="43">
        <f t="shared" si="2"/>
        <v>4000</v>
      </c>
      <c r="R62" s="46">
        <v>0</v>
      </c>
      <c r="S62" s="46">
        <v>0</v>
      </c>
      <c r="T62" s="46">
        <v>0</v>
      </c>
      <c r="U62" s="43">
        <f t="shared" si="3"/>
        <v>0</v>
      </c>
      <c r="V62" s="44">
        <f t="shared" si="8"/>
        <v>0</v>
      </c>
      <c r="W62" s="44">
        <f t="shared" si="9"/>
        <v>4000</v>
      </c>
      <c r="X62" s="9"/>
    </row>
    <row r="63" spans="1:24" ht="19.5" customHeight="1">
      <c r="A63" s="3"/>
      <c r="B63" s="28" t="s">
        <v>47</v>
      </c>
      <c r="C63" s="27"/>
      <c r="D63" s="47">
        <v>76600</v>
      </c>
      <c r="E63" s="46"/>
      <c r="F63" s="46">
        <f t="shared" ref="F63:T63" si="11">SUM(F65,F67,F69)</f>
        <v>0</v>
      </c>
      <c r="G63" s="46">
        <f t="shared" si="11"/>
        <v>0</v>
      </c>
      <c r="H63" s="46">
        <f t="shared" si="11"/>
        <v>0</v>
      </c>
      <c r="I63" s="42">
        <f t="shared" si="0"/>
        <v>0</v>
      </c>
      <c r="J63" s="46">
        <f t="shared" si="11"/>
        <v>0</v>
      </c>
      <c r="K63" s="46">
        <f t="shared" si="11"/>
        <v>0</v>
      </c>
      <c r="L63" s="46">
        <f t="shared" si="11"/>
        <v>0</v>
      </c>
      <c r="M63" s="43">
        <f t="shared" si="1"/>
        <v>0</v>
      </c>
      <c r="N63" s="46">
        <f t="shared" si="11"/>
        <v>0</v>
      </c>
      <c r="O63" s="46">
        <f t="shared" si="11"/>
        <v>61600</v>
      </c>
      <c r="P63" s="46">
        <f t="shared" si="11"/>
        <v>15000</v>
      </c>
      <c r="Q63" s="43">
        <f t="shared" si="2"/>
        <v>76600</v>
      </c>
      <c r="R63" s="46">
        <f t="shared" si="11"/>
        <v>0</v>
      </c>
      <c r="S63" s="46">
        <f t="shared" si="11"/>
        <v>0</v>
      </c>
      <c r="T63" s="46">
        <f t="shared" si="11"/>
        <v>0</v>
      </c>
      <c r="U63" s="43">
        <f t="shared" si="3"/>
        <v>0</v>
      </c>
      <c r="V63" s="44">
        <f t="shared" si="8"/>
        <v>0</v>
      </c>
      <c r="W63" s="44">
        <f t="shared" si="9"/>
        <v>76600</v>
      </c>
      <c r="X63" s="9"/>
    </row>
    <row r="64" spans="1:24" ht="19.5" customHeight="1">
      <c r="A64" s="3"/>
      <c r="B64" s="28" t="s">
        <v>48</v>
      </c>
      <c r="C64" s="27" t="s">
        <v>57</v>
      </c>
      <c r="D64" s="47" t="s">
        <v>105</v>
      </c>
      <c r="E64" s="46"/>
      <c r="F64" s="46" t="s">
        <v>1</v>
      </c>
      <c r="G64" s="46" t="s">
        <v>1</v>
      </c>
      <c r="H64" s="46" t="s">
        <v>1</v>
      </c>
      <c r="I64" s="42">
        <f t="shared" si="0"/>
        <v>0</v>
      </c>
      <c r="J64" s="47" t="s">
        <v>96</v>
      </c>
      <c r="K64" s="46" t="s">
        <v>1</v>
      </c>
      <c r="L64" s="46" t="s">
        <v>1</v>
      </c>
      <c r="M64" s="43">
        <f t="shared" si="1"/>
        <v>0</v>
      </c>
      <c r="N64" s="46" t="s">
        <v>1</v>
      </c>
      <c r="O64" s="46" t="s">
        <v>58</v>
      </c>
      <c r="P64" s="46" t="s">
        <v>1</v>
      </c>
      <c r="Q64" s="43">
        <f t="shared" si="2"/>
        <v>0</v>
      </c>
      <c r="R64" s="46" t="s">
        <v>1</v>
      </c>
      <c r="S64" s="46" t="s">
        <v>1</v>
      </c>
      <c r="T64" s="46" t="s">
        <v>1</v>
      </c>
      <c r="U64" s="43">
        <f t="shared" si="3"/>
        <v>0</v>
      </c>
      <c r="V64" s="44">
        <f t="shared" si="8"/>
        <v>0</v>
      </c>
      <c r="W64" s="44">
        <v>0.05</v>
      </c>
      <c r="X64" s="9"/>
    </row>
    <row r="65" spans="1:24" ht="19.5" customHeight="1">
      <c r="A65" s="3"/>
      <c r="B65" s="26" t="s">
        <v>3</v>
      </c>
      <c r="C65" s="27" t="s">
        <v>95</v>
      </c>
      <c r="D65" s="47">
        <v>40000</v>
      </c>
      <c r="E65" s="46">
        <v>0</v>
      </c>
      <c r="F65" s="46">
        <v>0</v>
      </c>
      <c r="G65" s="46">
        <v>0</v>
      </c>
      <c r="H65" s="46">
        <v>0</v>
      </c>
      <c r="I65" s="42">
        <f t="shared" si="0"/>
        <v>0</v>
      </c>
      <c r="J65" s="46">
        <v>0</v>
      </c>
      <c r="K65" s="46">
        <v>0</v>
      </c>
      <c r="L65" s="46">
        <v>0</v>
      </c>
      <c r="M65" s="43">
        <f t="shared" si="1"/>
        <v>0</v>
      </c>
      <c r="N65" s="46">
        <v>0</v>
      </c>
      <c r="O65" s="46">
        <v>40000</v>
      </c>
      <c r="P65" s="46">
        <v>0</v>
      </c>
      <c r="Q65" s="43">
        <f t="shared" si="2"/>
        <v>40000</v>
      </c>
      <c r="R65" s="46">
        <v>0</v>
      </c>
      <c r="S65" s="46">
        <v>0</v>
      </c>
      <c r="T65" s="46">
        <v>0</v>
      </c>
      <c r="U65" s="43">
        <f t="shared" si="3"/>
        <v>0</v>
      </c>
      <c r="V65" s="44">
        <f t="shared" si="8"/>
        <v>0</v>
      </c>
      <c r="W65" s="44">
        <f>SUM(I65,M65,Q65,U65)</f>
        <v>40000</v>
      </c>
      <c r="X65" s="9"/>
    </row>
    <row r="66" spans="1:24" ht="19.5" customHeight="1">
      <c r="A66" s="3"/>
      <c r="B66" s="28" t="s">
        <v>49</v>
      </c>
      <c r="C66" s="27" t="s">
        <v>6</v>
      </c>
      <c r="D66" s="47">
        <v>12</v>
      </c>
      <c r="E66" s="46"/>
      <c r="F66" s="46" t="s">
        <v>1</v>
      </c>
      <c r="G66" s="46" t="s">
        <v>1</v>
      </c>
      <c r="H66" s="46" t="s">
        <v>1</v>
      </c>
      <c r="I66" s="42">
        <f t="shared" si="0"/>
        <v>0</v>
      </c>
      <c r="J66" s="46" t="s">
        <v>1</v>
      </c>
      <c r="K66" s="46" t="s">
        <v>1</v>
      </c>
      <c r="L66" s="46" t="s">
        <v>1</v>
      </c>
      <c r="M66" s="43">
        <f t="shared" si="1"/>
        <v>0</v>
      </c>
      <c r="N66" s="46" t="s">
        <v>96</v>
      </c>
      <c r="O66" s="46" t="s">
        <v>1</v>
      </c>
      <c r="P66" s="46">
        <v>12</v>
      </c>
      <c r="Q66" s="43">
        <f t="shared" si="2"/>
        <v>12</v>
      </c>
      <c r="R66" s="46" t="s">
        <v>1</v>
      </c>
      <c r="S66" s="46" t="s">
        <v>1</v>
      </c>
      <c r="T66" s="46" t="s">
        <v>1</v>
      </c>
      <c r="U66" s="43">
        <f t="shared" si="3"/>
        <v>0</v>
      </c>
      <c r="V66" s="44">
        <f t="shared" si="8"/>
        <v>0</v>
      </c>
      <c r="W66" s="44">
        <f>SUM(I66,M66,Q66,U66)</f>
        <v>12</v>
      </c>
      <c r="X66" s="9"/>
    </row>
    <row r="67" spans="1:24" ht="19.5" customHeight="1">
      <c r="A67" s="3"/>
      <c r="B67" s="26" t="s">
        <v>3</v>
      </c>
      <c r="C67" s="27" t="s">
        <v>95</v>
      </c>
      <c r="D67" s="47">
        <v>15000</v>
      </c>
      <c r="E67" s="46">
        <v>0</v>
      </c>
      <c r="F67" s="46">
        <v>0</v>
      </c>
      <c r="G67" s="46">
        <v>0</v>
      </c>
      <c r="H67" s="46">
        <v>0</v>
      </c>
      <c r="I67" s="42">
        <f t="shared" si="0"/>
        <v>0</v>
      </c>
      <c r="J67" s="46">
        <v>0</v>
      </c>
      <c r="K67" s="46">
        <v>0</v>
      </c>
      <c r="L67" s="46">
        <v>0</v>
      </c>
      <c r="M67" s="43">
        <f t="shared" si="1"/>
        <v>0</v>
      </c>
      <c r="N67" s="46">
        <v>0</v>
      </c>
      <c r="O67" s="46">
        <v>0</v>
      </c>
      <c r="P67" s="46">
        <v>15000</v>
      </c>
      <c r="Q67" s="43">
        <f t="shared" si="2"/>
        <v>15000</v>
      </c>
      <c r="R67" s="46">
        <v>0</v>
      </c>
      <c r="S67" s="46">
        <v>0</v>
      </c>
      <c r="T67" s="46">
        <v>0</v>
      </c>
      <c r="U67" s="43">
        <f t="shared" si="3"/>
        <v>0</v>
      </c>
      <c r="V67" s="44">
        <f t="shared" si="8"/>
        <v>0</v>
      </c>
      <c r="W67" s="44">
        <f>SUM(I67,M67,Q67,U67)</f>
        <v>15000</v>
      </c>
      <c r="X67" s="9"/>
    </row>
    <row r="68" spans="1:24" ht="19.5" customHeight="1">
      <c r="A68" s="3"/>
      <c r="B68" s="30" t="s">
        <v>50</v>
      </c>
      <c r="C68" s="27" t="s">
        <v>57</v>
      </c>
      <c r="D68" s="47" t="s">
        <v>106</v>
      </c>
      <c r="E68" s="46"/>
      <c r="F68" s="46" t="s">
        <v>1</v>
      </c>
      <c r="G68" s="46" t="s">
        <v>1</v>
      </c>
      <c r="H68" s="46" t="s">
        <v>1</v>
      </c>
      <c r="I68" s="42">
        <f t="shared" si="0"/>
        <v>0</v>
      </c>
      <c r="J68" s="46" t="s">
        <v>1</v>
      </c>
      <c r="K68" s="46" t="s">
        <v>1</v>
      </c>
      <c r="L68" s="46" t="s">
        <v>1</v>
      </c>
      <c r="M68" s="43">
        <f t="shared" si="1"/>
        <v>0</v>
      </c>
      <c r="N68" s="46" t="s">
        <v>1</v>
      </c>
      <c r="O68" s="46" t="s">
        <v>59</v>
      </c>
      <c r="P68" s="46" t="s">
        <v>1</v>
      </c>
      <c r="Q68" s="43">
        <f t="shared" si="2"/>
        <v>0</v>
      </c>
      <c r="R68" s="46" t="s">
        <v>1</v>
      </c>
      <c r="S68" s="46" t="s">
        <v>1</v>
      </c>
      <c r="T68" s="46" t="s">
        <v>1</v>
      </c>
      <c r="U68" s="43">
        <f t="shared" si="3"/>
        <v>0</v>
      </c>
      <c r="V68" s="44">
        <f t="shared" si="8"/>
        <v>0</v>
      </c>
      <c r="W68" s="44">
        <v>0.1</v>
      </c>
      <c r="X68" s="9"/>
    </row>
    <row r="69" spans="1:24" ht="19.5" customHeight="1">
      <c r="A69" s="3"/>
      <c r="B69" s="26" t="s">
        <v>3</v>
      </c>
      <c r="C69" s="27" t="s">
        <v>95</v>
      </c>
      <c r="D69" s="47">
        <v>21600</v>
      </c>
      <c r="E69" s="46">
        <v>0</v>
      </c>
      <c r="F69" s="46">
        <v>0</v>
      </c>
      <c r="G69" s="46">
        <v>0</v>
      </c>
      <c r="H69" s="46">
        <v>0</v>
      </c>
      <c r="I69" s="42">
        <f t="shared" si="0"/>
        <v>0</v>
      </c>
      <c r="J69" s="46">
        <v>0</v>
      </c>
      <c r="K69" s="46">
        <v>0</v>
      </c>
      <c r="L69" s="46">
        <v>0</v>
      </c>
      <c r="M69" s="43">
        <f t="shared" si="1"/>
        <v>0</v>
      </c>
      <c r="N69" s="46">
        <v>0</v>
      </c>
      <c r="O69" s="46">
        <v>21600</v>
      </c>
      <c r="P69" s="46">
        <v>0</v>
      </c>
      <c r="Q69" s="43">
        <f t="shared" si="2"/>
        <v>21600</v>
      </c>
      <c r="R69" s="46">
        <v>0</v>
      </c>
      <c r="S69" s="46">
        <v>0</v>
      </c>
      <c r="T69" s="46">
        <v>0</v>
      </c>
      <c r="U69" s="43">
        <f t="shared" si="3"/>
        <v>0</v>
      </c>
      <c r="V69" s="44">
        <f t="shared" si="8"/>
        <v>0</v>
      </c>
      <c r="W69" s="44">
        <f t="shared" ref="W69:W77" si="12">SUM(I69,M69,Q69,U69)</f>
        <v>21600</v>
      </c>
      <c r="X69" s="9"/>
    </row>
    <row r="70" spans="1:24" ht="19.5" customHeight="1">
      <c r="A70" s="3"/>
      <c r="B70" s="29" t="s">
        <v>51</v>
      </c>
      <c r="C70" s="25"/>
      <c r="D70" s="47">
        <v>3900</v>
      </c>
      <c r="E70" s="46"/>
      <c r="F70" s="46">
        <f t="shared" ref="F70:T70" si="13">SUM(F73)</f>
        <v>0</v>
      </c>
      <c r="G70" s="46">
        <f t="shared" si="13"/>
        <v>1300</v>
      </c>
      <c r="H70" s="46">
        <f t="shared" si="13"/>
        <v>1300</v>
      </c>
      <c r="I70" s="42">
        <f t="shared" si="0"/>
        <v>2600</v>
      </c>
      <c r="J70" s="46">
        <f t="shared" si="13"/>
        <v>1300</v>
      </c>
      <c r="K70" s="46">
        <f t="shared" si="13"/>
        <v>0</v>
      </c>
      <c r="L70" s="46">
        <f t="shared" si="13"/>
        <v>0</v>
      </c>
      <c r="M70" s="43">
        <f t="shared" si="1"/>
        <v>1300</v>
      </c>
      <c r="N70" s="46">
        <f t="shared" si="13"/>
        <v>0</v>
      </c>
      <c r="O70" s="46">
        <f t="shared" si="13"/>
        <v>0</v>
      </c>
      <c r="P70" s="46">
        <f t="shared" si="13"/>
        <v>0</v>
      </c>
      <c r="Q70" s="43">
        <f t="shared" si="2"/>
        <v>0</v>
      </c>
      <c r="R70" s="46">
        <f t="shared" si="13"/>
        <v>0</v>
      </c>
      <c r="S70" s="46">
        <f t="shared" si="13"/>
        <v>0</v>
      </c>
      <c r="T70" s="46">
        <f t="shared" si="13"/>
        <v>0</v>
      </c>
      <c r="U70" s="43">
        <f t="shared" si="3"/>
        <v>0</v>
      </c>
      <c r="V70" s="44">
        <f t="shared" si="8"/>
        <v>3900</v>
      </c>
      <c r="W70" s="44">
        <f t="shared" si="12"/>
        <v>3900</v>
      </c>
      <c r="X70" s="9"/>
    </row>
    <row r="71" spans="1:24" ht="19.5" customHeight="1">
      <c r="A71" s="3"/>
      <c r="B71" s="28" t="s">
        <v>99</v>
      </c>
      <c r="C71" s="27" t="s">
        <v>6</v>
      </c>
      <c r="D71" s="47">
        <v>40000</v>
      </c>
      <c r="E71" s="46"/>
      <c r="F71" s="46">
        <v>3000</v>
      </c>
      <c r="G71" s="46">
        <v>3000</v>
      </c>
      <c r="H71" s="46">
        <v>3000</v>
      </c>
      <c r="I71" s="42">
        <f t="shared" si="0"/>
        <v>9000</v>
      </c>
      <c r="J71" s="46">
        <v>3500</v>
      </c>
      <c r="K71" s="46">
        <v>3500</v>
      </c>
      <c r="L71" s="46">
        <v>3500</v>
      </c>
      <c r="M71" s="43">
        <f t="shared" si="1"/>
        <v>10500</v>
      </c>
      <c r="N71" s="46">
        <v>3500</v>
      </c>
      <c r="O71" s="46">
        <v>3500</v>
      </c>
      <c r="P71" s="46">
        <v>3500</v>
      </c>
      <c r="Q71" s="43">
        <f t="shared" si="2"/>
        <v>10500</v>
      </c>
      <c r="R71" s="46">
        <v>3500</v>
      </c>
      <c r="S71" s="46">
        <v>3500</v>
      </c>
      <c r="T71" s="46">
        <v>3000</v>
      </c>
      <c r="U71" s="43">
        <f t="shared" si="3"/>
        <v>10000</v>
      </c>
      <c r="V71" s="44">
        <f t="shared" si="8"/>
        <v>19500</v>
      </c>
      <c r="W71" s="44">
        <f t="shared" si="12"/>
        <v>40000</v>
      </c>
      <c r="X71" s="9"/>
    </row>
    <row r="72" spans="1:24" ht="19.5" customHeight="1">
      <c r="A72" s="3"/>
      <c r="B72" s="28" t="s">
        <v>100</v>
      </c>
      <c r="C72" s="27"/>
      <c r="D72" s="47"/>
      <c r="E72" s="46"/>
      <c r="F72" s="46"/>
      <c r="G72" s="46"/>
      <c r="H72" s="46"/>
      <c r="I72" s="42">
        <f t="shared" si="0"/>
        <v>0</v>
      </c>
      <c r="J72" s="46"/>
      <c r="K72" s="46"/>
      <c r="L72" s="46"/>
      <c r="M72" s="43">
        <f t="shared" si="1"/>
        <v>0</v>
      </c>
      <c r="N72" s="46"/>
      <c r="O72" s="46"/>
      <c r="P72" s="46"/>
      <c r="Q72" s="43">
        <f t="shared" si="2"/>
        <v>0</v>
      </c>
      <c r="R72" s="46"/>
      <c r="S72" s="46"/>
      <c r="T72" s="46"/>
      <c r="U72" s="43">
        <f t="shared" si="3"/>
        <v>0</v>
      </c>
      <c r="V72" s="44">
        <f t="shared" si="8"/>
        <v>0</v>
      </c>
      <c r="W72" s="44">
        <f t="shared" si="12"/>
        <v>0</v>
      </c>
      <c r="X72" s="9"/>
    </row>
    <row r="73" spans="1:24" ht="19.5" customHeight="1">
      <c r="A73" s="3"/>
      <c r="B73" s="26" t="s">
        <v>3</v>
      </c>
      <c r="C73" s="27" t="s">
        <v>95</v>
      </c>
      <c r="D73" s="47">
        <v>3900</v>
      </c>
      <c r="E73" s="46">
        <v>3900</v>
      </c>
      <c r="F73" s="46">
        <v>0</v>
      </c>
      <c r="G73" s="46">
        <v>1300</v>
      </c>
      <c r="H73" s="46">
        <v>1300</v>
      </c>
      <c r="I73" s="42">
        <f t="shared" si="0"/>
        <v>2600</v>
      </c>
      <c r="J73" s="46">
        <v>1300</v>
      </c>
      <c r="K73" s="46">
        <f t="shared" ref="K73:T73" si="14">SUM(K77)</f>
        <v>0</v>
      </c>
      <c r="L73" s="46">
        <f t="shared" si="14"/>
        <v>0</v>
      </c>
      <c r="M73" s="43">
        <f t="shared" si="1"/>
        <v>1300</v>
      </c>
      <c r="N73" s="46">
        <f t="shared" si="14"/>
        <v>0</v>
      </c>
      <c r="O73" s="46">
        <f t="shared" si="14"/>
        <v>0</v>
      </c>
      <c r="P73" s="46">
        <f t="shared" si="14"/>
        <v>0</v>
      </c>
      <c r="Q73" s="43">
        <f t="shared" si="2"/>
        <v>0</v>
      </c>
      <c r="R73" s="46">
        <f t="shared" si="14"/>
        <v>0</v>
      </c>
      <c r="S73" s="46">
        <f t="shared" si="14"/>
        <v>0</v>
      </c>
      <c r="T73" s="46">
        <f t="shared" si="14"/>
        <v>0</v>
      </c>
      <c r="U73" s="43">
        <f t="shared" si="3"/>
        <v>0</v>
      </c>
      <c r="V73" s="44">
        <f t="shared" si="8"/>
        <v>3900</v>
      </c>
      <c r="W73" s="44">
        <f t="shared" si="12"/>
        <v>3900</v>
      </c>
      <c r="X73" s="9"/>
    </row>
    <row r="74" spans="1:24" ht="19.5" customHeight="1">
      <c r="A74" s="3"/>
      <c r="B74" s="28" t="s">
        <v>52</v>
      </c>
      <c r="C74" s="27" t="s">
        <v>6</v>
      </c>
      <c r="D74" s="47">
        <v>2500</v>
      </c>
      <c r="E74" s="46"/>
      <c r="F74" s="46" t="s">
        <v>1</v>
      </c>
      <c r="G74" s="46" t="s">
        <v>1</v>
      </c>
      <c r="H74" s="46" t="s">
        <v>1</v>
      </c>
      <c r="I74" s="42">
        <f t="shared" si="0"/>
        <v>0</v>
      </c>
      <c r="J74" s="46" t="s">
        <v>1</v>
      </c>
      <c r="K74" s="46" t="s">
        <v>1</v>
      </c>
      <c r="L74" s="46" t="s">
        <v>1</v>
      </c>
      <c r="M74" s="43">
        <f t="shared" si="1"/>
        <v>0</v>
      </c>
      <c r="N74" s="46" t="s">
        <v>1</v>
      </c>
      <c r="O74" s="46" t="s">
        <v>1</v>
      </c>
      <c r="P74" s="46" t="s">
        <v>1</v>
      </c>
      <c r="Q74" s="43">
        <f t="shared" si="2"/>
        <v>0</v>
      </c>
      <c r="R74" s="46" t="s">
        <v>1</v>
      </c>
      <c r="S74" s="46">
        <v>500</v>
      </c>
      <c r="T74" s="46">
        <v>2000</v>
      </c>
      <c r="U74" s="43">
        <f t="shared" si="3"/>
        <v>2500</v>
      </c>
      <c r="V74" s="44">
        <f t="shared" si="8"/>
        <v>0</v>
      </c>
      <c r="W74" s="44">
        <f t="shared" si="12"/>
        <v>2500</v>
      </c>
      <c r="X74" s="9"/>
    </row>
    <row r="75" spans="1:24" ht="19.5" customHeight="1">
      <c r="A75" s="3"/>
      <c r="B75" s="28" t="s">
        <v>53</v>
      </c>
      <c r="C75" s="27" t="s">
        <v>6</v>
      </c>
      <c r="D75" s="47">
        <v>200</v>
      </c>
      <c r="E75" s="46"/>
      <c r="F75" s="46" t="s">
        <v>1</v>
      </c>
      <c r="G75" s="46">
        <v>100</v>
      </c>
      <c r="H75" s="46" t="s">
        <v>1</v>
      </c>
      <c r="I75" s="42">
        <f t="shared" si="0"/>
        <v>100</v>
      </c>
      <c r="J75" s="46" t="s">
        <v>1</v>
      </c>
      <c r="K75" s="46" t="s">
        <v>1</v>
      </c>
      <c r="L75" s="46" t="s">
        <v>1</v>
      </c>
      <c r="M75" s="43">
        <f t="shared" si="1"/>
        <v>0</v>
      </c>
      <c r="N75" s="46">
        <v>100</v>
      </c>
      <c r="O75" s="46" t="s">
        <v>1</v>
      </c>
      <c r="P75" s="46" t="s">
        <v>1</v>
      </c>
      <c r="Q75" s="43">
        <f t="shared" si="2"/>
        <v>100</v>
      </c>
      <c r="R75" s="46" t="s">
        <v>1</v>
      </c>
      <c r="S75" s="46" t="s">
        <v>1</v>
      </c>
      <c r="T75" s="46" t="s">
        <v>1</v>
      </c>
      <c r="U75" s="43">
        <f t="shared" si="3"/>
        <v>0</v>
      </c>
      <c r="V75" s="44">
        <f t="shared" si="8"/>
        <v>100</v>
      </c>
      <c r="W75" s="44">
        <f t="shared" si="12"/>
        <v>200</v>
      </c>
      <c r="X75" s="9"/>
    </row>
    <row r="76" spans="1:24" ht="19.5" customHeight="1">
      <c r="A76" s="19"/>
      <c r="B76" s="28" t="s">
        <v>54</v>
      </c>
      <c r="C76" s="27" t="s">
        <v>6</v>
      </c>
      <c r="D76" s="47">
        <v>15</v>
      </c>
      <c r="E76" s="46"/>
      <c r="F76" s="46" t="s">
        <v>1</v>
      </c>
      <c r="G76" s="46">
        <v>5</v>
      </c>
      <c r="H76" s="46">
        <v>5</v>
      </c>
      <c r="I76" s="42">
        <f t="shared" si="0"/>
        <v>10</v>
      </c>
      <c r="J76" s="46">
        <v>5</v>
      </c>
      <c r="K76" s="46" t="s">
        <v>1</v>
      </c>
      <c r="L76" s="46" t="s">
        <v>1</v>
      </c>
      <c r="M76" s="43">
        <f t="shared" si="1"/>
        <v>5</v>
      </c>
      <c r="N76" s="46" t="s">
        <v>1</v>
      </c>
      <c r="O76" s="46" t="s">
        <v>1</v>
      </c>
      <c r="P76" s="46" t="s">
        <v>1</v>
      </c>
      <c r="Q76" s="43">
        <f t="shared" si="2"/>
        <v>0</v>
      </c>
      <c r="R76" s="46" t="s">
        <v>1</v>
      </c>
      <c r="S76" s="46" t="s">
        <v>1</v>
      </c>
      <c r="T76" s="46" t="s">
        <v>1</v>
      </c>
      <c r="U76" s="43">
        <f t="shared" si="3"/>
        <v>0</v>
      </c>
      <c r="V76" s="44">
        <f t="shared" si="8"/>
        <v>15</v>
      </c>
      <c r="W76" s="44">
        <f t="shared" si="12"/>
        <v>15</v>
      </c>
      <c r="X76" s="9"/>
    </row>
    <row r="77" spans="1:24" ht="19.5" customHeight="1">
      <c r="A77" s="3"/>
      <c r="B77" s="26" t="s">
        <v>3</v>
      </c>
      <c r="C77" s="27" t="s">
        <v>95</v>
      </c>
      <c r="D77" s="47">
        <v>3900</v>
      </c>
      <c r="E77" s="46">
        <v>1300</v>
      </c>
      <c r="F77" s="46">
        <v>0</v>
      </c>
      <c r="G77" s="46">
        <v>1300</v>
      </c>
      <c r="H77" s="46"/>
      <c r="I77" s="42">
        <f t="shared" si="0"/>
        <v>1300</v>
      </c>
      <c r="J77" s="46"/>
      <c r="K77" s="46">
        <v>0</v>
      </c>
      <c r="L77" s="46">
        <v>0</v>
      </c>
      <c r="M77" s="43">
        <f t="shared" ref="M77:M100" si="15">SUM(J77:L77)</f>
        <v>0</v>
      </c>
      <c r="N77" s="46">
        <v>0</v>
      </c>
      <c r="O77" s="46">
        <v>0</v>
      </c>
      <c r="P77" s="46">
        <v>0</v>
      </c>
      <c r="Q77" s="43">
        <f t="shared" ref="Q77:Q100" si="16">SUM(N77:P77)</f>
        <v>0</v>
      </c>
      <c r="R77" s="46">
        <v>0</v>
      </c>
      <c r="S77" s="46">
        <v>0</v>
      </c>
      <c r="T77" s="46">
        <v>0</v>
      </c>
      <c r="U77" s="43">
        <f t="shared" ref="U77:U100" si="17">SUM(R77:T77)</f>
        <v>0</v>
      </c>
      <c r="V77" s="44">
        <f t="shared" si="8"/>
        <v>1300</v>
      </c>
      <c r="W77" s="44">
        <f t="shared" si="12"/>
        <v>1300</v>
      </c>
      <c r="X77" s="9"/>
    </row>
    <row r="78" spans="1:24" ht="19.5" customHeight="1">
      <c r="A78" s="12">
        <v>1</v>
      </c>
      <c r="B78" s="20" t="s">
        <v>76</v>
      </c>
      <c r="C78" s="32"/>
      <c r="D78" s="47">
        <v>2634900</v>
      </c>
      <c r="E78" s="45">
        <v>1518400</v>
      </c>
      <c r="F78" s="45"/>
      <c r="G78" s="45"/>
      <c r="H78" s="45"/>
      <c r="I78" s="42"/>
      <c r="J78" s="45"/>
      <c r="K78" s="45"/>
      <c r="L78" s="45"/>
      <c r="M78" s="43"/>
      <c r="N78" s="45"/>
      <c r="O78" s="45"/>
      <c r="P78" s="45"/>
      <c r="Q78" s="43"/>
      <c r="R78" s="45"/>
      <c r="S78" s="45"/>
      <c r="T78" s="45"/>
      <c r="U78" s="43"/>
      <c r="V78" s="44"/>
      <c r="W78" s="44"/>
      <c r="X78" s="9"/>
    </row>
    <row r="79" spans="1:24" ht="19.5" customHeight="1">
      <c r="A79" s="3"/>
      <c r="B79" s="21" t="s">
        <v>77</v>
      </c>
      <c r="C79" s="33"/>
      <c r="D79" s="47">
        <v>1310400</v>
      </c>
      <c r="E79" s="46">
        <v>850000</v>
      </c>
      <c r="F79" s="46"/>
      <c r="G79" s="46"/>
      <c r="H79" s="46"/>
      <c r="I79" s="42"/>
      <c r="J79" s="46"/>
      <c r="K79" s="46"/>
      <c r="L79" s="46"/>
      <c r="M79" s="43"/>
      <c r="N79" s="46"/>
      <c r="O79" s="46"/>
      <c r="P79" s="46"/>
      <c r="Q79" s="43"/>
      <c r="R79" s="46"/>
      <c r="S79" s="46"/>
      <c r="T79" s="46"/>
      <c r="U79" s="43"/>
      <c r="V79" s="44"/>
      <c r="W79" s="44"/>
      <c r="X79" s="9"/>
    </row>
    <row r="80" spans="1:24" ht="19.5" customHeight="1">
      <c r="A80" s="3"/>
      <c r="B80" s="34" t="s">
        <v>78</v>
      </c>
      <c r="C80" s="25"/>
      <c r="D80" s="47">
        <v>28100</v>
      </c>
      <c r="E80" s="46"/>
      <c r="F80" s="46">
        <f t="shared" ref="F80:T80" si="18">SUM(F82,F84)</f>
        <v>0</v>
      </c>
      <c r="G80" s="46">
        <f t="shared" si="18"/>
        <v>10350</v>
      </c>
      <c r="H80" s="46">
        <f t="shared" si="18"/>
        <v>11750</v>
      </c>
      <c r="I80" s="42">
        <f t="shared" ref="I80:I100" si="19">SUM(F80:H80)</f>
        <v>22100</v>
      </c>
      <c r="J80" s="46">
        <f t="shared" si="18"/>
        <v>0</v>
      </c>
      <c r="K80" s="46">
        <f t="shared" si="18"/>
        <v>0</v>
      </c>
      <c r="L80" s="46">
        <f t="shared" si="18"/>
        <v>0</v>
      </c>
      <c r="M80" s="43">
        <f t="shared" si="15"/>
        <v>0</v>
      </c>
      <c r="N80" s="46">
        <f t="shared" si="18"/>
        <v>3000</v>
      </c>
      <c r="O80" s="46">
        <f t="shared" si="18"/>
        <v>3000</v>
      </c>
      <c r="P80" s="46">
        <f t="shared" si="18"/>
        <v>0</v>
      </c>
      <c r="Q80" s="43">
        <f t="shared" si="16"/>
        <v>6000</v>
      </c>
      <c r="R80" s="46">
        <f t="shared" si="18"/>
        <v>0</v>
      </c>
      <c r="S80" s="46">
        <f t="shared" si="18"/>
        <v>0</v>
      </c>
      <c r="T80" s="46">
        <f t="shared" si="18"/>
        <v>0</v>
      </c>
      <c r="U80" s="43">
        <f t="shared" si="17"/>
        <v>0</v>
      </c>
      <c r="V80" s="44">
        <f>SUM(I80,M80)</f>
        <v>22100</v>
      </c>
      <c r="W80" s="44">
        <f>SUM(I80,M80,Q80,U80)</f>
        <v>28100</v>
      </c>
      <c r="X80" s="9"/>
    </row>
    <row r="81" spans="1:24" ht="19.5" customHeight="1">
      <c r="A81" s="3"/>
      <c r="B81" s="35" t="s">
        <v>79</v>
      </c>
      <c r="C81" s="27" t="s">
        <v>6</v>
      </c>
      <c r="D81" s="47">
        <v>4000</v>
      </c>
      <c r="E81" s="46"/>
      <c r="F81" s="46">
        <v>200</v>
      </c>
      <c r="G81" s="46">
        <v>400</v>
      </c>
      <c r="H81" s="46">
        <v>500</v>
      </c>
      <c r="I81" s="42">
        <f t="shared" si="19"/>
        <v>1100</v>
      </c>
      <c r="J81" s="46">
        <v>400</v>
      </c>
      <c r="K81" s="46">
        <v>400</v>
      </c>
      <c r="L81" s="46">
        <v>400</v>
      </c>
      <c r="M81" s="43">
        <f t="shared" si="15"/>
        <v>1200</v>
      </c>
      <c r="N81" s="46">
        <v>400</v>
      </c>
      <c r="O81" s="46">
        <v>400</v>
      </c>
      <c r="P81" s="46">
        <v>400</v>
      </c>
      <c r="Q81" s="43">
        <f t="shared" si="16"/>
        <v>1200</v>
      </c>
      <c r="R81" s="46">
        <v>300</v>
      </c>
      <c r="S81" s="46">
        <v>100</v>
      </c>
      <c r="T81" s="46">
        <v>100</v>
      </c>
      <c r="U81" s="43">
        <f t="shared" si="17"/>
        <v>500</v>
      </c>
      <c r="V81" s="44">
        <f>SUM(I81,M81)</f>
        <v>2300</v>
      </c>
      <c r="W81" s="44">
        <f>SUM(I81,M81,Q81,U81)</f>
        <v>4000</v>
      </c>
      <c r="X81" s="9"/>
    </row>
    <row r="82" spans="1:24" ht="19.5" customHeight="1">
      <c r="A82" s="3"/>
      <c r="B82" s="26" t="s">
        <v>3</v>
      </c>
      <c r="C82" s="27" t="s">
        <v>95</v>
      </c>
      <c r="D82" s="47">
        <v>12200</v>
      </c>
      <c r="E82" s="46">
        <v>6200</v>
      </c>
      <c r="F82" s="46" t="s">
        <v>96</v>
      </c>
      <c r="G82" s="46">
        <v>2400</v>
      </c>
      <c r="H82" s="46">
        <v>3800</v>
      </c>
      <c r="I82" s="42">
        <f t="shared" si="19"/>
        <v>6200</v>
      </c>
      <c r="J82" s="46">
        <v>0</v>
      </c>
      <c r="K82" s="46">
        <v>0</v>
      </c>
      <c r="L82" s="46">
        <v>0</v>
      </c>
      <c r="M82" s="43">
        <f t="shared" si="15"/>
        <v>0</v>
      </c>
      <c r="N82" s="46">
        <v>3000</v>
      </c>
      <c r="O82" s="46">
        <v>3000</v>
      </c>
      <c r="P82" s="46">
        <v>0</v>
      </c>
      <c r="Q82" s="43">
        <f t="shared" si="16"/>
        <v>6000</v>
      </c>
      <c r="R82" s="46">
        <v>0</v>
      </c>
      <c r="S82" s="46">
        <v>0</v>
      </c>
      <c r="T82" s="46">
        <v>0</v>
      </c>
      <c r="U82" s="43">
        <f t="shared" si="17"/>
        <v>0</v>
      </c>
      <c r="V82" s="44">
        <f>SUM(I82,M82)</f>
        <v>6200</v>
      </c>
      <c r="W82" s="44">
        <f>SUM(I82,M82,Q82,U82)</f>
        <v>12200</v>
      </c>
      <c r="X82" s="9"/>
    </row>
    <row r="83" spans="1:24" ht="19.5" customHeight="1">
      <c r="A83" s="3"/>
      <c r="B83" s="35" t="s">
        <v>80</v>
      </c>
      <c r="C83" s="27" t="s">
        <v>6</v>
      </c>
      <c r="D83" s="47">
        <v>300</v>
      </c>
      <c r="E83" s="46"/>
      <c r="F83" s="46" t="s">
        <v>1</v>
      </c>
      <c r="G83" s="46">
        <v>100</v>
      </c>
      <c r="H83" s="46">
        <v>100</v>
      </c>
      <c r="I83" s="42">
        <f t="shared" si="19"/>
        <v>200</v>
      </c>
      <c r="J83" s="46" t="s">
        <v>1</v>
      </c>
      <c r="K83" s="46">
        <v>100</v>
      </c>
      <c r="L83" s="46" t="s">
        <v>1</v>
      </c>
      <c r="M83" s="43">
        <f t="shared" si="15"/>
        <v>100</v>
      </c>
      <c r="N83" s="46" t="s">
        <v>1</v>
      </c>
      <c r="O83" s="46" t="s">
        <v>1</v>
      </c>
      <c r="P83" s="46" t="s">
        <v>1</v>
      </c>
      <c r="Q83" s="43">
        <f t="shared" si="16"/>
        <v>0</v>
      </c>
      <c r="R83" s="46" t="s">
        <v>1</v>
      </c>
      <c r="S83" s="46" t="s">
        <v>1</v>
      </c>
      <c r="T83" s="46" t="s">
        <v>1</v>
      </c>
      <c r="U83" s="43">
        <f t="shared" si="17"/>
        <v>0</v>
      </c>
      <c r="V83" s="44">
        <f>SUM(I83,M83)</f>
        <v>300</v>
      </c>
      <c r="W83" s="44">
        <f>SUM(I83,M83,Q83,U83)</f>
        <v>300</v>
      </c>
      <c r="X83" s="9"/>
    </row>
    <row r="84" spans="1:24" ht="19.5" customHeight="1">
      <c r="A84" s="3"/>
      <c r="B84" s="26" t="s">
        <v>3</v>
      </c>
      <c r="C84" s="27" t="s">
        <v>95</v>
      </c>
      <c r="D84" s="47">
        <v>15900</v>
      </c>
      <c r="E84" s="46">
        <v>15900</v>
      </c>
      <c r="F84" s="46">
        <v>0</v>
      </c>
      <c r="G84" s="46">
        <v>7950</v>
      </c>
      <c r="H84" s="46">
        <v>7950</v>
      </c>
      <c r="I84" s="42">
        <f t="shared" si="19"/>
        <v>15900</v>
      </c>
      <c r="J84" s="46">
        <v>0</v>
      </c>
      <c r="K84" s="46">
        <v>0</v>
      </c>
      <c r="L84" s="46">
        <v>0</v>
      </c>
      <c r="M84" s="43">
        <f t="shared" si="15"/>
        <v>0</v>
      </c>
      <c r="N84" s="46">
        <v>0</v>
      </c>
      <c r="O84" s="46">
        <v>0</v>
      </c>
      <c r="P84" s="46">
        <v>0</v>
      </c>
      <c r="Q84" s="43">
        <f t="shared" si="16"/>
        <v>0</v>
      </c>
      <c r="R84" s="46">
        <v>0</v>
      </c>
      <c r="S84" s="46">
        <v>0</v>
      </c>
      <c r="T84" s="46">
        <v>0</v>
      </c>
      <c r="U84" s="43">
        <f t="shared" si="17"/>
        <v>0</v>
      </c>
      <c r="V84" s="44">
        <f>SUM(I84,M84)</f>
        <v>15900</v>
      </c>
      <c r="W84" s="44">
        <f>SUM(I84,M84,Q84,U84)</f>
        <v>15900</v>
      </c>
      <c r="X84" s="9"/>
    </row>
    <row r="85" spans="1:24" ht="19.5" customHeight="1">
      <c r="A85" s="3"/>
      <c r="B85" s="34" t="s">
        <v>81</v>
      </c>
      <c r="C85" s="25"/>
      <c r="D85" s="47">
        <v>1282300</v>
      </c>
      <c r="E85" s="46">
        <v>827900</v>
      </c>
      <c r="F85" s="46"/>
      <c r="G85" s="46"/>
      <c r="H85" s="46"/>
      <c r="I85" s="42"/>
      <c r="J85" s="46"/>
      <c r="K85" s="46"/>
      <c r="L85" s="46"/>
      <c r="M85" s="43"/>
      <c r="N85" s="46"/>
      <c r="O85" s="46"/>
      <c r="P85" s="46"/>
      <c r="Q85" s="43"/>
      <c r="R85" s="46"/>
      <c r="S85" s="46"/>
      <c r="T85" s="46"/>
      <c r="U85" s="43"/>
      <c r="V85" s="44"/>
      <c r="W85" s="44"/>
      <c r="X85" s="9"/>
    </row>
    <row r="86" spans="1:24" ht="19.5" customHeight="1">
      <c r="A86" s="3"/>
      <c r="B86" s="35" t="s">
        <v>82</v>
      </c>
      <c r="C86" s="27"/>
      <c r="D86" s="47"/>
      <c r="E86" s="46"/>
      <c r="F86" s="46"/>
      <c r="G86" s="46"/>
      <c r="H86" s="46"/>
      <c r="I86" s="42">
        <f t="shared" si="19"/>
        <v>0</v>
      </c>
      <c r="J86" s="46"/>
      <c r="K86" s="46"/>
      <c r="L86" s="46"/>
      <c r="M86" s="43">
        <f t="shared" si="15"/>
        <v>0</v>
      </c>
      <c r="N86" s="46"/>
      <c r="O86" s="46"/>
      <c r="P86" s="46"/>
      <c r="Q86" s="43">
        <f t="shared" si="16"/>
        <v>0</v>
      </c>
      <c r="R86" s="46"/>
      <c r="S86" s="46"/>
      <c r="T86" s="46"/>
      <c r="U86" s="43">
        <f t="shared" si="17"/>
        <v>0</v>
      </c>
      <c r="V86" s="44">
        <f t="shared" ref="V86:V91" si="20">SUM(I86,M86)</f>
        <v>0</v>
      </c>
      <c r="W86" s="44">
        <f t="shared" ref="W86:W91" si="21">SUM(I86,M86,Q86,U86)</f>
        <v>0</v>
      </c>
      <c r="X86" s="9"/>
    </row>
    <row r="87" spans="1:24" ht="19.5" customHeight="1">
      <c r="A87" s="3"/>
      <c r="B87" s="36" t="s">
        <v>83</v>
      </c>
      <c r="C87" s="33" t="s">
        <v>6</v>
      </c>
      <c r="D87" s="47"/>
      <c r="E87" s="46"/>
      <c r="F87" s="46" t="s">
        <v>1</v>
      </c>
      <c r="G87" s="46" t="s">
        <v>1</v>
      </c>
      <c r="H87" s="46" t="s">
        <v>1</v>
      </c>
      <c r="I87" s="42">
        <f t="shared" si="19"/>
        <v>0</v>
      </c>
      <c r="J87" s="46" t="s">
        <v>1</v>
      </c>
      <c r="K87" s="46" t="s">
        <v>1</v>
      </c>
      <c r="L87" s="46" t="s">
        <v>1</v>
      </c>
      <c r="M87" s="43">
        <f t="shared" si="15"/>
        <v>0</v>
      </c>
      <c r="N87" s="46" t="s">
        <v>1</v>
      </c>
      <c r="O87" s="46" t="s">
        <v>1</v>
      </c>
      <c r="P87" s="46" t="s">
        <v>1</v>
      </c>
      <c r="Q87" s="43">
        <f t="shared" si="16"/>
        <v>0</v>
      </c>
      <c r="R87" s="46" t="s">
        <v>1</v>
      </c>
      <c r="S87" s="46" t="s">
        <v>1</v>
      </c>
      <c r="T87" s="46" t="s">
        <v>1</v>
      </c>
      <c r="U87" s="43">
        <f t="shared" si="17"/>
        <v>0</v>
      </c>
      <c r="V87" s="44">
        <f t="shared" si="20"/>
        <v>0</v>
      </c>
      <c r="W87" s="44">
        <f t="shared" si="21"/>
        <v>0</v>
      </c>
      <c r="X87" s="9"/>
    </row>
    <row r="88" spans="1:24" ht="19.5" customHeight="1">
      <c r="A88" s="3"/>
      <c r="B88" s="36" t="s">
        <v>84</v>
      </c>
      <c r="C88" s="33" t="s">
        <v>6</v>
      </c>
      <c r="D88" s="47">
        <v>80</v>
      </c>
      <c r="E88" s="46"/>
      <c r="F88" s="46" t="s">
        <v>1</v>
      </c>
      <c r="G88" s="46" t="s">
        <v>1</v>
      </c>
      <c r="H88" s="46" t="s">
        <v>1</v>
      </c>
      <c r="I88" s="42">
        <f t="shared" si="19"/>
        <v>0</v>
      </c>
      <c r="J88" s="46">
        <v>80</v>
      </c>
      <c r="K88" s="46" t="s">
        <v>1</v>
      </c>
      <c r="L88" s="46" t="s">
        <v>1</v>
      </c>
      <c r="M88" s="43">
        <f t="shared" si="15"/>
        <v>80</v>
      </c>
      <c r="N88" s="46" t="s">
        <v>1</v>
      </c>
      <c r="O88" s="46" t="s">
        <v>1</v>
      </c>
      <c r="P88" s="46" t="s">
        <v>1</v>
      </c>
      <c r="Q88" s="43">
        <f t="shared" si="16"/>
        <v>0</v>
      </c>
      <c r="R88" s="46" t="s">
        <v>1</v>
      </c>
      <c r="S88" s="46" t="s">
        <v>1</v>
      </c>
      <c r="T88" s="46" t="s">
        <v>1</v>
      </c>
      <c r="U88" s="43">
        <f t="shared" si="17"/>
        <v>0</v>
      </c>
      <c r="V88" s="44">
        <f t="shared" si="20"/>
        <v>80</v>
      </c>
      <c r="W88" s="44">
        <f t="shared" si="21"/>
        <v>80</v>
      </c>
      <c r="X88" s="9"/>
    </row>
    <row r="89" spans="1:24" ht="19.5" customHeight="1">
      <c r="A89" s="3"/>
      <c r="B89" s="26" t="s">
        <v>3</v>
      </c>
      <c r="C89" s="27" t="s">
        <v>95</v>
      </c>
      <c r="D89" s="47">
        <v>56000</v>
      </c>
      <c r="E89" s="46">
        <v>56000</v>
      </c>
      <c r="F89" s="46">
        <v>0</v>
      </c>
      <c r="G89" s="46">
        <v>0</v>
      </c>
      <c r="H89" s="46">
        <v>0</v>
      </c>
      <c r="I89" s="42">
        <f t="shared" si="19"/>
        <v>0</v>
      </c>
      <c r="J89" s="46">
        <v>56000</v>
      </c>
      <c r="K89" s="46">
        <v>0</v>
      </c>
      <c r="L89" s="46">
        <v>0</v>
      </c>
      <c r="M89" s="43">
        <f t="shared" si="15"/>
        <v>56000</v>
      </c>
      <c r="N89" s="46">
        <v>0</v>
      </c>
      <c r="O89" s="46">
        <v>0</v>
      </c>
      <c r="P89" s="46">
        <v>0</v>
      </c>
      <c r="Q89" s="43">
        <f t="shared" si="16"/>
        <v>0</v>
      </c>
      <c r="R89" s="46">
        <v>0</v>
      </c>
      <c r="S89" s="46">
        <v>0</v>
      </c>
      <c r="T89" s="46">
        <v>0</v>
      </c>
      <c r="U89" s="43">
        <f t="shared" si="17"/>
        <v>0</v>
      </c>
      <c r="V89" s="44">
        <f t="shared" si="20"/>
        <v>56000</v>
      </c>
      <c r="W89" s="44">
        <f t="shared" si="21"/>
        <v>56000</v>
      </c>
      <c r="X89" s="9"/>
    </row>
    <row r="90" spans="1:24" ht="19.5" customHeight="1">
      <c r="A90" s="3"/>
      <c r="B90" s="35" t="s">
        <v>85</v>
      </c>
      <c r="C90" s="27" t="s">
        <v>6</v>
      </c>
      <c r="D90" s="47">
        <v>1500</v>
      </c>
      <c r="E90" s="46"/>
      <c r="F90" s="46">
        <v>115</v>
      </c>
      <c r="G90" s="46">
        <v>125</v>
      </c>
      <c r="H90" s="46">
        <v>123</v>
      </c>
      <c r="I90" s="42">
        <f t="shared" si="19"/>
        <v>363</v>
      </c>
      <c r="J90" s="46">
        <v>124</v>
      </c>
      <c r="K90" s="46">
        <v>128</v>
      </c>
      <c r="L90" s="46">
        <v>126</v>
      </c>
      <c r="M90" s="43">
        <f t="shared" si="15"/>
        <v>378</v>
      </c>
      <c r="N90" s="46">
        <v>127</v>
      </c>
      <c r="O90" s="46">
        <v>127</v>
      </c>
      <c r="P90" s="46">
        <v>127</v>
      </c>
      <c r="Q90" s="43">
        <f t="shared" si="16"/>
        <v>381</v>
      </c>
      <c r="R90" s="46">
        <v>127</v>
      </c>
      <c r="S90" s="46">
        <v>126</v>
      </c>
      <c r="T90" s="46">
        <v>125</v>
      </c>
      <c r="U90" s="43">
        <f t="shared" si="17"/>
        <v>378</v>
      </c>
      <c r="V90" s="44">
        <f t="shared" si="20"/>
        <v>741</v>
      </c>
      <c r="W90" s="44">
        <f t="shared" si="21"/>
        <v>1500</v>
      </c>
      <c r="X90" s="9"/>
    </row>
    <row r="91" spans="1:24" ht="19.5" customHeight="1">
      <c r="A91" s="3"/>
      <c r="B91" s="26" t="s">
        <v>3</v>
      </c>
      <c r="C91" s="27" t="s">
        <v>95</v>
      </c>
      <c r="D91" s="47">
        <v>1226300</v>
      </c>
      <c r="E91" s="46">
        <v>827900</v>
      </c>
      <c r="F91" s="46">
        <v>96000</v>
      </c>
      <c r="G91" s="46">
        <v>129400</v>
      </c>
      <c r="H91" s="46">
        <v>164500</v>
      </c>
      <c r="I91" s="42">
        <f t="shared" si="19"/>
        <v>389900</v>
      </c>
      <c r="J91" s="46">
        <v>86000</v>
      </c>
      <c r="K91" s="46">
        <v>86000</v>
      </c>
      <c r="L91" s="46">
        <v>86000</v>
      </c>
      <c r="M91" s="43">
        <f t="shared" si="15"/>
        <v>258000</v>
      </c>
      <c r="N91" s="46">
        <v>121400</v>
      </c>
      <c r="O91" s="46">
        <v>108000</v>
      </c>
      <c r="P91" s="46">
        <v>91000</v>
      </c>
      <c r="Q91" s="43">
        <f t="shared" si="16"/>
        <v>320400</v>
      </c>
      <c r="R91" s="46">
        <v>86000</v>
      </c>
      <c r="S91" s="46">
        <v>86000</v>
      </c>
      <c r="T91" s="46">
        <v>86000</v>
      </c>
      <c r="U91" s="43">
        <f t="shared" si="17"/>
        <v>258000</v>
      </c>
      <c r="V91" s="44">
        <f t="shared" si="20"/>
        <v>647900</v>
      </c>
      <c r="W91" s="44">
        <f t="shared" si="21"/>
        <v>1226300</v>
      </c>
      <c r="X91" s="9"/>
    </row>
    <row r="92" spans="1:24" ht="19.5" customHeight="1">
      <c r="A92" s="3"/>
      <c r="B92" s="37" t="s">
        <v>86</v>
      </c>
      <c r="C92" s="33"/>
      <c r="D92" s="47">
        <v>1324500</v>
      </c>
      <c r="E92" s="46">
        <v>668400</v>
      </c>
      <c r="F92" s="46"/>
      <c r="G92" s="46"/>
      <c r="H92" s="46"/>
      <c r="I92" s="42"/>
      <c r="J92" s="46"/>
      <c r="K92" s="46"/>
      <c r="L92" s="46"/>
      <c r="M92" s="43"/>
      <c r="N92" s="46"/>
      <c r="O92" s="46"/>
      <c r="P92" s="46"/>
      <c r="Q92" s="43"/>
      <c r="R92" s="46"/>
      <c r="S92" s="46"/>
      <c r="T92" s="46"/>
      <c r="U92" s="43"/>
      <c r="V92" s="44"/>
      <c r="W92" s="44"/>
      <c r="X92" s="9"/>
    </row>
    <row r="93" spans="1:24" ht="19.5" customHeight="1">
      <c r="A93" s="3"/>
      <c r="B93" s="34" t="s">
        <v>87</v>
      </c>
      <c r="C93" s="25"/>
      <c r="D93" s="47">
        <v>933300</v>
      </c>
      <c r="E93" s="46">
        <v>472600</v>
      </c>
      <c r="F93" s="46"/>
      <c r="G93" s="46"/>
      <c r="H93" s="46"/>
      <c r="I93" s="42"/>
      <c r="J93" s="46"/>
      <c r="K93" s="46"/>
      <c r="L93" s="46"/>
      <c r="M93" s="43"/>
      <c r="N93" s="46"/>
      <c r="O93" s="46"/>
      <c r="P93" s="46"/>
      <c r="Q93" s="43"/>
      <c r="R93" s="46"/>
      <c r="S93" s="46"/>
      <c r="T93" s="46"/>
      <c r="U93" s="43"/>
      <c r="V93" s="44"/>
      <c r="W93" s="44"/>
      <c r="X93" s="9"/>
    </row>
    <row r="94" spans="1:24" ht="19.5" customHeight="1">
      <c r="A94" s="3"/>
      <c r="B94" s="36" t="s">
        <v>88</v>
      </c>
      <c r="C94" s="33" t="s">
        <v>6</v>
      </c>
      <c r="D94" s="47">
        <v>3500</v>
      </c>
      <c r="E94" s="46"/>
      <c r="F94" s="46">
        <v>250</v>
      </c>
      <c r="G94" s="46">
        <v>250</v>
      </c>
      <c r="H94" s="46">
        <v>400</v>
      </c>
      <c r="I94" s="42">
        <f t="shared" si="19"/>
        <v>900</v>
      </c>
      <c r="J94" s="46">
        <v>400</v>
      </c>
      <c r="K94" s="46">
        <v>400</v>
      </c>
      <c r="L94" s="46">
        <v>400</v>
      </c>
      <c r="M94" s="43">
        <f t="shared" si="15"/>
        <v>1200</v>
      </c>
      <c r="N94" s="46">
        <v>400</v>
      </c>
      <c r="O94" s="46">
        <v>250</v>
      </c>
      <c r="P94" s="46">
        <v>250</v>
      </c>
      <c r="Q94" s="43">
        <f t="shared" si="16"/>
        <v>900</v>
      </c>
      <c r="R94" s="46">
        <v>250</v>
      </c>
      <c r="S94" s="46">
        <v>250</v>
      </c>
      <c r="T94" s="46" t="s">
        <v>1</v>
      </c>
      <c r="U94" s="43">
        <f t="shared" si="17"/>
        <v>500</v>
      </c>
      <c r="V94" s="44">
        <f>SUM(I94,M94)</f>
        <v>2100</v>
      </c>
      <c r="W94" s="44">
        <f>SUM(I94,M94,Q94,U94)</f>
        <v>3500</v>
      </c>
      <c r="X94" s="9"/>
    </row>
    <row r="95" spans="1:24" ht="19.5" customHeight="1">
      <c r="A95" s="3"/>
      <c r="B95" s="36"/>
      <c r="C95" s="33" t="s">
        <v>56</v>
      </c>
      <c r="D95" s="47">
        <v>500</v>
      </c>
      <c r="E95" s="42"/>
      <c r="F95" s="43">
        <v>30</v>
      </c>
      <c r="G95" s="43">
        <v>40</v>
      </c>
      <c r="H95" s="43">
        <v>50</v>
      </c>
      <c r="I95" s="42">
        <f t="shared" si="19"/>
        <v>120</v>
      </c>
      <c r="J95" s="43">
        <v>50</v>
      </c>
      <c r="K95" s="43">
        <v>50</v>
      </c>
      <c r="L95" s="43">
        <v>50</v>
      </c>
      <c r="M95" s="43">
        <f t="shared" si="15"/>
        <v>150</v>
      </c>
      <c r="N95" s="43">
        <v>50</v>
      </c>
      <c r="O95" s="43">
        <v>50</v>
      </c>
      <c r="P95" s="43">
        <v>50</v>
      </c>
      <c r="Q95" s="43">
        <f t="shared" si="16"/>
        <v>150</v>
      </c>
      <c r="R95" s="43">
        <v>50</v>
      </c>
      <c r="S95" s="43">
        <v>30</v>
      </c>
      <c r="T95" s="43" t="s">
        <v>1</v>
      </c>
      <c r="U95" s="43">
        <f t="shared" si="17"/>
        <v>80</v>
      </c>
      <c r="V95" s="44">
        <f>SUM(I95,M95)</f>
        <v>270</v>
      </c>
      <c r="W95" s="44">
        <f>SUM(I95,M95,Q95,U95)</f>
        <v>500</v>
      </c>
      <c r="X95" s="9"/>
    </row>
    <row r="96" spans="1:24" ht="19.5" customHeight="1">
      <c r="A96" s="3"/>
      <c r="B96" s="26" t="s">
        <v>3</v>
      </c>
      <c r="C96" s="27" t="s">
        <v>95</v>
      </c>
      <c r="D96" s="47">
        <v>16000</v>
      </c>
      <c r="E96" s="46">
        <v>8000</v>
      </c>
      <c r="F96" s="46">
        <v>0</v>
      </c>
      <c r="G96" s="46">
        <v>8000</v>
      </c>
      <c r="H96" s="46">
        <v>0</v>
      </c>
      <c r="I96" s="42">
        <f t="shared" si="19"/>
        <v>8000</v>
      </c>
      <c r="J96" s="46">
        <v>0</v>
      </c>
      <c r="K96" s="46">
        <v>0</v>
      </c>
      <c r="L96" s="46">
        <v>0</v>
      </c>
      <c r="M96" s="43">
        <f t="shared" si="15"/>
        <v>0</v>
      </c>
      <c r="N96" s="46">
        <v>8000</v>
      </c>
      <c r="O96" s="46">
        <v>0</v>
      </c>
      <c r="P96" s="46">
        <v>0</v>
      </c>
      <c r="Q96" s="43">
        <f t="shared" si="16"/>
        <v>8000</v>
      </c>
      <c r="R96" s="46">
        <v>0</v>
      </c>
      <c r="S96" s="46">
        <v>0</v>
      </c>
      <c r="T96" s="46">
        <v>0</v>
      </c>
      <c r="U96" s="43">
        <f t="shared" si="17"/>
        <v>0</v>
      </c>
      <c r="V96" s="44">
        <f>SUM(I96,M96)</f>
        <v>8000</v>
      </c>
      <c r="W96" s="44">
        <f>SUM(I96,M96,Q96,U96)</f>
        <v>16000</v>
      </c>
      <c r="X96" s="9"/>
    </row>
    <row r="97" spans="1:24" ht="19.5" customHeight="1">
      <c r="A97" s="3"/>
      <c r="B97" s="34" t="s">
        <v>89</v>
      </c>
      <c r="C97" s="25"/>
      <c r="D97" s="47">
        <v>391200</v>
      </c>
      <c r="E97" s="46">
        <v>195800</v>
      </c>
      <c r="F97" s="46"/>
      <c r="G97" s="46"/>
      <c r="H97" s="46"/>
      <c r="I97" s="42"/>
      <c r="J97" s="46"/>
      <c r="K97" s="46"/>
      <c r="L97" s="46"/>
      <c r="M97" s="43"/>
      <c r="N97" s="46"/>
      <c r="O97" s="46"/>
      <c r="P97" s="46"/>
      <c r="Q97" s="43"/>
      <c r="R97" s="46"/>
      <c r="S97" s="46"/>
      <c r="T97" s="46"/>
      <c r="U97" s="43"/>
      <c r="V97" s="44"/>
      <c r="W97" s="44"/>
      <c r="X97" s="9"/>
    </row>
    <row r="98" spans="1:24" ht="19.5" customHeight="1">
      <c r="A98" s="3"/>
      <c r="B98" s="36" t="s">
        <v>90</v>
      </c>
      <c r="C98" s="33" t="s">
        <v>6</v>
      </c>
      <c r="D98" s="47">
        <v>25000</v>
      </c>
      <c r="E98" s="46"/>
      <c r="F98" s="46">
        <v>2300</v>
      </c>
      <c r="G98" s="46">
        <v>2300</v>
      </c>
      <c r="H98" s="46">
        <v>2300</v>
      </c>
      <c r="I98" s="42">
        <f t="shared" si="19"/>
        <v>6900</v>
      </c>
      <c r="J98" s="46">
        <v>2300</v>
      </c>
      <c r="K98" s="46">
        <v>2300</v>
      </c>
      <c r="L98" s="46">
        <v>2300</v>
      </c>
      <c r="M98" s="43">
        <f t="shared" si="15"/>
        <v>6900</v>
      </c>
      <c r="N98" s="46">
        <v>2300</v>
      </c>
      <c r="O98" s="46">
        <v>2300</v>
      </c>
      <c r="P98" s="46">
        <v>2200</v>
      </c>
      <c r="Q98" s="43">
        <f t="shared" si="16"/>
        <v>6800</v>
      </c>
      <c r="R98" s="46">
        <v>2200</v>
      </c>
      <c r="S98" s="46">
        <v>2200</v>
      </c>
      <c r="T98" s="46" t="s">
        <v>1</v>
      </c>
      <c r="U98" s="43">
        <f t="shared" si="17"/>
        <v>4400</v>
      </c>
      <c r="V98" s="44">
        <f>SUM(I98,M98)</f>
        <v>13800</v>
      </c>
      <c r="W98" s="44">
        <f>SUM(I98,M98,Q98,U98)</f>
        <v>25000</v>
      </c>
      <c r="X98" s="9"/>
    </row>
    <row r="99" spans="1:24" ht="19.5" customHeight="1">
      <c r="A99" s="19"/>
      <c r="B99" s="36"/>
      <c r="C99" s="33" t="s">
        <v>91</v>
      </c>
      <c r="D99" s="47">
        <v>26510</v>
      </c>
      <c r="E99" s="42"/>
      <c r="F99" s="43">
        <v>2350</v>
      </c>
      <c r="G99" s="43">
        <v>2350</v>
      </c>
      <c r="H99" s="43">
        <v>2400</v>
      </c>
      <c r="I99" s="42">
        <f t="shared" si="19"/>
        <v>7100</v>
      </c>
      <c r="J99" s="43">
        <v>2450</v>
      </c>
      <c r="K99" s="43">
        <v>2410</v>
      </c>
      <c r="L99" s="43">
        <v>2450</v>
      </c>
      <c r="M99" s="43">
        <f t="shared" si="15"/>
        <v>7310</v>
      </c>
      <c r="N99" s="43">
        <v>2450</v>
      </c>
      <c r="O99" s="43">
        <v>2400</v>
      </c>
      <c r="P99" s="43">
        <v>2450</v>
      </c>
      <c r="Q99" s="43">
        <f t="shared" si="16"/>
        <v>7300</v>
      </c>
      <c r="R99" s="43">
        <v>2450</v>
      </c>
      <c r="S99" s="43">
        <v>2350</v>
      </c>
      <c r="T99" s="43" t="s">
        <v>1</v>
      </c>
      <c r="U99" s="43">
        <f t="shared" si="17"/>
        <v>4800</v>
      </c>
      <c r="V99" s="44">
        <f>SUM(I99,M99)</f>
        <v>14410</v>
      </c>
      <c r="W99" s="44">
        <f>SUM(I99,M99,Q99,U99)</f>
        <v>26510</v>
      </c>
      <c r="X99" s="9"/>
    </row>
    <row r="100" spans="1:24" ht="19.5" customHeight="1">
      <c r="A100" s="19"/>
      <c r="B100" s="26" t="s">
        <v>3</v>
      </c>
      <c r="C100" s="27" t="s">
        <v>95</v>
      </c>
      <c r="D100" s="47">
        <v>15600</v>
      </c>
      <c r="E100" s="46">
        <v>8000</v>
      </c>
      <c r="F100" s="46">
        <v>0</v>
      </c>
      <c r="G100" s="46">
        <v>8000</v>
      </c>
      <c r="H100" s="46">
        <v>0</v>
      </c>
      <c r="I100" s="42">
        <f t="shared" si="19"/>
        <v>8000</v>
      </c>
      <c r="J100" s="46">
        <v>0</v>
      </c>
      <c r="K100" s="46">
        <v>0</v>
      </c>
      <c r="L100" s="46">
        <v>0</v>
      </c>
      <c r="M100" s="43">
        <f t="shared" si="15"/>
        <v>0</v>
      </c>
      <c r="N100" s="46">
        <v>7600</v>
      </c>
      <c r="O100" s="46">
        <v>0</v>
      </c>
      <c r="P100" s="46">
        <v>0</v>
      </c>
      <c r="Q100" s="43">
        <f t="shared" si="16"/>
        <v>7600</v>
      </c>
      <c r="R100" s="46">
        <v>0</v>
      </c>
      <c r="S100" s="46">
        <v>0</v>
      </c>
      <c r="T100" s="46">
        <v>0</v>
      </c>
      <c r="U100" s="43">
        <f t="shared" si="17"/>
        <v>0</v>
      </c>
      <c r="V100" s="44">
        <f>SUM(I100,M100)</f>
        <v>8000</v>
      </c>
      <c r="W100" s="44">
        <f>SUM(I100,M100,Q100,U100)</f>
        <v>15600</v>
      </c>
      <c r="X100" s="9"/>
    </row>
  </sheetData>
  <mergeCells count="21">
    <mergeCell ref="B14:W14"/>
    <mergeCell ref="B15:W15"/>
    <mergeCell ref="R17:U17"/>
    <mergeCell ref="V17:V18"/>
    <mergeCell ref="W17:W18"/>
    <mergeCell ref="B17:B18"/>
    <mergeCell ref="C17:C18"/>
    <mergeCell ref="E17:E18"/>
    <mergeCell ref="F17:I17"/>
    <mergeCell ref="J17:M17"/>
    <mergeCell ref="N17:Q17"/>
    <mergeCell ref="C5:O5"/>
    <mergeCell ref="C6:O6"/>
    <mergeCell ref="C8:O8"/>
    <mergeCell ref="C9:O9"/>
    <mergeCell ref="B12:T12"/>
    <mergeCell ref="A1:R1"/>
    <mergeCell ref="T1:U1"/>
    <mergeCell ref="A2:R2"/>
    <mergeCell ref="A3:B3"/>
    <mergeCell ref="C3:S3"/>
  </mergeCells>
  <printOptions horizontalCentered="1"/>
  <pageMargins left="0" right="0" top="0.74803149606299213" bottom="0.74803149606299213" header="0.31496062992125984" footer="0.31496062992125984"/>
  <pageSetup paperSize="9" scale="51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แผนปฏิบัติปี59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DOE</dc:creator>
  <cp:lastModifiedBy>wuttikorn18052558</cp:lastModifiedBy>
  <cp:lastPrinted>2016-03-07T08:20:44Z</cp:lastPrinted>
  <dcterms:created xsi:type="dcterms:W3CDTF">2015-10-19T05:26:44Z</dcterms:created>
  <dcterms:modified xsi:type="dcterms:W3CDTF">2018-10-05T04:42:41Z</dcterms:modified>
</cp:coreProperties>
</file>